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9" activeTab="10"/>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'部门支出总表'!$A$1:$O$24</definedName>
    <definedName name="_xlnm.Print_Area" localSheetId="3">'部门支出总表（分类）'!$A$1:$Y$26</definedName>
    <definedName name="_xlnm.Print_Area" localSheetId="5">'一般公共预算支出表'!$A$1:$Y$18</definedName>
    <definedName name="_xlnm.Print_Area" localSheetId="6">'一般-工资福利表'!$A$1:$U$25</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<sst xmlns="http://schemas.openxmlformats.org/spreadsheetml/2006/main" count="673" uniqueCount="335">
  <si>
    <r>
      <t>附件2-1</t>
    </r>
    <r>
      <rPr>
        <sz val="16"/>
        <rFont val="宋体"/>
        <family val="0"/>
      </rPr>
      <t>：</t>
    </r>
  </si>
  <si>
    <t>部门收支总表</t>
  </si>
  <si>
    <t>单位名称：常宁市人民政府泉峰街道办事处</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</si>
  <si>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</si>
  <si>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</si>
  <si>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</si>
  <si>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</si>
  <si>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</si>
  <si>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</si>
  <si>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</si>
  <si>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</si>
  <si>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</si>
  <si>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</si>
  <si>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</si>
  <si>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</si>
  <si>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</si>
  <si>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</si>
  <si>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</si>
  <si>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</si>
  <si>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</si>
  <si>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</si>
  <si>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</si>
  <si>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</si>
  <si>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</si>
  <si>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</si>
  <si>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</si>
  <si>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</si>
  <si>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</si>
  <si>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</si>
  <si>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</si>
  <si>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</si>
  <si>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</si>
  <si>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</si>
  <si>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</si>
  <si>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</si>
  <si>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</si>
  <si>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</si>
  <si>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</si>
  <si>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</si>
  <si>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</si>
  <si>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</si>
  <si>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</si>
  <si>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</si>
  <si>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</si>
  <si>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</si>
  <si>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</si>
  <si>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</si>
  <si>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</si>
  <si>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</si>
  <si>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</si>
  <si>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</si>
  <si>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</si>
  <si>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</si>
  <si>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</si>
  <si>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</si>
  <si>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</si>
  <si>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</si>
  <si>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</si>
  <si>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</si>
  <si>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</si>
  <si>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</si>
  <si>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</si>
  <si>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</si>
  <si>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</si>
  <si>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</si>
  <si>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</si>
  <si>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</si>
  <si>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</si>
  <si>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</si>
  <si>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</si>
  <si>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</si>
  <si>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</si>
  <si>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</si>
  <si>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</si>
  <si>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</si>
  <si>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</si>
  <si>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</si>
  <si>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</si>
  <si>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</si>
  <si>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</si>
  <si>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</si>
  <si>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</si>
  <si>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</si>
  <si>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</si>
  <si>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</si>
  <si>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</si>
  <si>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825</t>
  </si>
  <si>
    <t>常宁市人民政府泉峰街道办事处</t>
  </si>
  <si>
    <t>825001</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</si>
  <si>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</si>
  <si>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</si>
  <si>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</si>
  <si>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</si>
  <si>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</si>
  <si>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</si>
  <si>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</si>
  <si>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</si>
  <si>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</si>
  <si>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</si>
  <si>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</si>
  <si>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</si>
  <si>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行政运行</t>
  </si>
  <si>
    <t>208</t>
  </si>
  <si>
    <t>05</t>
  </si>
  <si>
    <t>机关事业单位基本养老保险缴费支出</t>
  </si>
  <si>
    <t>06</t>
  </si>
  <si>
    <t>机关事业单位职业年金缴费支出</t>
  </si>
  <si>
    <t>11</t>
  </si>
  <si>
    <t>行政单位医疗</t>
  </si>
  <si>
    <t>221</t>
  </si>
  <si>
    <t>02</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</si>
  <si>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</si>
  <si>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</si>
  <si>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</si>
  <si>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</si>
  <si>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</si>
  <si>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</si>
  <si>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</si>
  <si>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</si>
  <si>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</si>
  <si>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</si>
  <si>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</si>
  <si>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</si>
  <si>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</si>
  <si>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</si>
  <si>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</si>
  <si>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</si>
  <si>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</si>
  <si>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</si>
  <si>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</si>
  <si>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</si>
  <si>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</si>
  <si>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</si>
  <si>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</si>
  <si>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</si>
  <si>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</si>
  <si>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</si>
  <si>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</si>
  <si>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</si>
  <si>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</si>
  <si>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</si>
  <si>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</si>
  <si>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</si>
  <si>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</si>
  <si>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</si>
  <si>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</si>
  <si>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</si>
  <si>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</si>
  <si>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</si>
  <si>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</si>
  <si>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</si>
  <si>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</si>
  <si>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</si>
  <si>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</si>
  <si>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</si>
  <si>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</si>
  <si>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</si>
  <si>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</si>
  <si>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其它社会保障缴费（30112）</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</si>
  <si>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</si>
  <si>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</si>
  <si>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</si>
  <si>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</si>
  <si>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</si>
  <si>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</si>
  <si>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</si>
  <si>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</si>
  <si>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</si>
  <si>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</si>
  <si>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</si>
  <si>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填报单位：常宁市人民政府泉峰街道办事处</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</si>
  <si>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</si>
  <si>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</si>
  <si>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</si>
  <si>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</si>
  <si>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</si>
  <si>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</si>
  <si>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</si>
  <si>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</si>
  <si>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</si>
  <si>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</si>
  <si>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</si>
  <si>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</si>
  <si>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</si>
  <si>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</si>
  <si>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</si>
  <si>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</si>
  <si>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</si>
  <si>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</si>
  <si>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</si>
  <si>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</si>
  <si>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</si>
  <si>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</si>
  <si>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</si>
  <si>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</si>
  <si>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</si>
  <si>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</si>
  <si>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</si>
  <si>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</si>
  <si>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</si>
  <si>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</si>
  <si>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</si>
  <si>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</si>
  <si>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</si>
  <si>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</si>
  <si>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</si>
  <si>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</si>
  <si>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</si>
  <si>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</si>
  <si>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</si>
  <si>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</si>
  <si>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</si>
  <si>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</si>
  <si>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无</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</si>
  <si>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</si>
  <si>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</si>
  <si>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</si>
  <si>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</si>
  <si>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</si>
  <si>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</si>
  <si>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</si>
  <si>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</si>
  <si>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</si>
  <si>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公务用车购置及运行费</t>
  </si>
  <si>
    <t>其中：</t>
  </si>
  <si>
    <t>因公出国（境）费</t>
  </si>
  <si>
    <t>公务用车购置费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</si>
  <si>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</si>
  <si>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</si>
  <si>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</si>
  <si>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</si>
  <si>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</si>
  <si>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</si>
  <si>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</si>
  <si>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</si>
  <si>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</si>
  <si>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</si>
  <si>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</si>
  <si>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</si>
  <si>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</si>
  <si>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</si>
  <si>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</si>
  <si>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</si>
  <si>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</si>
  <si>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215001</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</si>
  <si>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</si>
  <si>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</si>
  <si>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</si>
  <si>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</si>
  <si>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</si>
  <si>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</si>
  <si>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</si>
  <si>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</si>
  <si>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</si>
  <si>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</si>
  <si>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</si>
  <si>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</si>
  <si>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</si>
  <si>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</si>
  <si>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</si>
  <si>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</si>
  <si>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</si>
  <si>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</si>
  <si>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执行本乡镇决议和上级政府机关的决定和命令，发布决定和命令；落实国家政策，严格依法行政。宣传贯彻落实法律法规和党的各项方针政策，坚持依法行政，加强基层党组织和政权建设。管好用好本办事处财政，保障干部职工和城乡居民安居乐业。</t>
  </si>
  <si>
    <t>目标1：抓好基层党建工作，贯彻落实法律法规和党的各项方针政策，坚持依法行政，推进民主政治发展，加强基层党组织和政权建设。                                                                                                                                目标2：管好用好本办事处财政，保障干部职工和城乡居民安居乐业。</t>
  </si>
  <si>
    <t>指标1：人员经费为527.75万元保证工作人员工资福利待遇。指标2：日常公用经费为120.8万元。</t>
  </si>
  <si>
    <t>指标1：用于基本工资、津补贴、奖金、其他工资福利支出、办公费、公务用车、公务接待、差旅费、其他商品服务支出和对家庭个人补助等；指标2：用于职工福利住房公积金</t>
  </si>
  <si>
    <t>附件2-14：</t>
  </si>
  <si>
    <t>政府采购预算表（货物、工程采购）</t>
  </si>
  <si>
    <t>填报单位;常宁市人民政府泉峰街道办事处</t>
  </si>
  <si>
    <t>单位:万元</t>
  </si>
  <si>
    <t>采购项目</t>
  </si>
  <si>
    <t>采购品目</t>
  </si>
  <si>
    <t>采购时间</t>
  </si>
  <si>
    <t>采购数量</t>
  </si>
  <si>
    <t>计量单位</t>
  </si>
  <si>
    <t>基金预算拨款</t>
  </si>
  <si>
    <t>事业单位经营服务收入</t>
  </si>
  <si>
    <t>货物</t>
  </si>
  <si>
    <t>台式计算机</t>
  </si>
  <si>
    <t>2022</t>
  </si>
  <si>
    <t>台</t>
  </si>
  <si>
    <t xml:space="preserve">
其他计算机设备</t>
  </si>
  <si>
    <t>批</t>
  </si>
  <si>
    <t>复印机</t>
  </si>
  <si>
    <t>其他打印设备</t>
  </si>
  <si>
    <t>次</t>
  </si>
  <si>
    <t>其他办公设备</t>
  </si>
  <si>
    <t>空调机</t>
  </si>
  <si>
    <t>烹调电器</t>
  </si>
  <si>
    <t>案卷柜</t>
  </si>
  <si>
    <t>复印纸</t>
  </si>
  <si>
    <t xml:space="preserve">批 </t>
  </si>
  <si>
    <t>其他纸制品</t>
  </si>
  <si>
    <t>件</t>
  </si>
  <si>
    <t>卫生用纸制品</t>
  </si>
  <si>
    <t>消毒杀菌用品</t>
  </si>
  <si>
    <t>工程</t>
  </si>
  <si>
    <t>办公用房施工</t>
  </si>
  <si>
    <t>附件2-15：</t>
  </si>
  <si>
    <t>政府采购预算表（购买服务）</t>
  </si>
  <si>
    <t>采购购买服务项目</t>
  </si>
  <si>
    <t>购买服务项目类别</t>
  </si>
  <si>
    <t>服务内容</t>
  </si>
  <si>
    <t>服务对象</t>
  </si>
  <si>
    <t>购买方式</t>
  </si>
  <si>
    <t>服务</t>
  </si>
  <si>
    <t>办公设备维修和保养服务</t>
  </si>
  <si>
    <t>广告服务</t>
  </si>
  <si>
    <t>其他印刷服务</t>
  </si>
  <si>
    <t>其他会计服务</t>
  </si>
  <si>
    <t>文化体育用品和器材专门零售服务</t>
  </si>
  <si>
    <t>家用电器和电子产品专门零售服务</t>
  </si>
  <si>
    <t>其他服务</t>
  </si>
  <si>
    <t>车辆维修和保养服务</t>
  </si>
  <si>
    <t>其他工程总承包服务</t>
  </si>
  <si>
    <t>其他医疗卫生服务</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</si>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</sst>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_ "/>
    <numFmt numFmtId="181" formatCode="#,##0.00_ "/>
    <numFmt numFmtId="182" formatCode="#,##0.0_ "/>
    <numFmt numFmtId="183" formatCode="###,###,###,##0.00"/>
    <numFmt numFmtId="184" formatCode=";;"/>
    <numFmt numFmtId="185" formatCode="#,##0.0000"/>
  </numFmts>
  <fonts count="59">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11"/>
      <color indexed="63"/>
      <name val="微软雅黑"/>
      <family val="2"/>
    </font>
    <font>
      <sz val="9"/>
      <color indexed="8"/>
      <name val="宋体"/>
      <family val="0"/>
    </font>
    <font>
      <sz val="10"/>
      <name val="宋体"/>
      <family val="0"/>
    </font>
    <font>
      <sz val="10"/>
      <name val="黑体"/>
      <family val="3"/>
    </font>
    <font>
      <sz val="16"/>
      <name val="黑体"/>
      <family val="3"/>
    </font>
    <font>
      <b/>
      <sz val="22"/>
      <name val="宋体"/>
      <family val="0"/>
    </font>
    <font>
      <b/>
      <sz val="14"/>
      <name val="宋体"/>
      <family val="0"/>
    </font>
    <font>
      <b/>
      <sz val="11"/>
      <name val="宋体"/>
      <family val="0"/>
    </font>
    <font>
      <sz val="10.5"/>
      <name val="宋体"/>
      <family val="0"/>
    </font>
    <font>
      <sz val="10"/>
      <name val="Times New Roman"/>
      <family val="1"/>
    </font>
    <font>
      <b/>
      <sz val="12"/>
      <name val="宋体"/>
      <family val="0"/>
    </font>
    <font>
      <sz val="11"/>
      <color indexed="9"/>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b/>
      <sz val="11"/>
      <color indexed="9"/>
      <name val="宋体"/>
      <family val="0"/>
    </font>
    <font>
      <b/>
      <sz val="13"/>
      <color indexed="54"/>
      <name val="宋体"/>
      <family val="0"/>
    </font>
    <font>
      <b/>
      <sz val="11"/>
      <color indexed="54"/>
      <name val="宋体"/>
      <family val="0"/>
    </font>
    <font>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53"/>
      <name val="宋体"/>
      <family val="0"/>
    </font>
    <font>
      <sz val="11"/>
      <color indexed="19"/>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31"/>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border>
    <border>
      <left>
        <color indexed="63"/>
      </left>
      <right>
        <color indexed="63"/>
      </right>
      <top style="thin"/>
      <bottom/>
    </border>
    <border>
      <left style="thin"/>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9"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0" fillId="0" borderId="0">
      <alignment/>
      <protection/>
    </xf>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0" borderId="0">
      <alignment/>
      <protection/>
    </xf>
    <xf numFmtId="0" fontId="38" fillId="31" borderId="0" applyNumberFormat="0" applyBorder="0" applyAlignment="0" applyProtection="0"/>
    <xf numFmtId="0" fontId="41" fillId="32" borderId="0" applyNumberFormat="0" applyBorder="0" applyAlignment="0" applyProtection="0"/>
    <xf numFmtId="0" fontId="0" fillId="0" borderId="0">
      <alignment/>
      <protection/>
    </xf>
    <xf numFmtId="0" fontId="2" fillId="0" borderId="0">
      <alignment vertical="center"/>
      <protection/>
    </xf>
  </cellStyleXfs>
  <cellXfs count="296">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180" fontId="8" fillId="33" borderId="13" xfId="0" applyNumberFormat="1" applyFont="1" applyFill="1" applyBorder="1" applyAlignment="1">
      <alignment horizontal="center" vertical="center"/>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181" fontId="8" fillId="33" borderId="13" xfId="0" applyNumberFormat="1" applyFont="1" applyFill="1" applyBorder="1" applyAlignment="1">
      <alignment horizontal="center" vertical="center"/>
    </xf>
    <xf numFmtId="0" fontId="8" fillId="33" borderId="13" xfId="0" applyNumberFormat="1" applyFont="1" applyFill="1" applyBorder="1" applyAlignment="1">
      <alignment horizontal="center" vertical="center"/>
    </xf>
    <xf numFmtId="0" fontId="7" fillId="0" borderId="9" xfId="0" applyFont="1" applyFill="1" applyBorder="1" applyAlignment="1" applyProtection="1">
      <alignment horizontal="center" vertical="center"/>
      <protection/>
    </xf>
    <xf numFmtId="0" fontId="9" fillId="0" borderId="0" xfId="0" applyFont="1" applyFill="1" applyAlignment="1" applyProtection="1">
      <alignment vertical="center"/>
      <protection/>
    </xf>
    <xf numFmtId="0" fontId="7" fillId="0" borderId="12" xfId="0" applyFont="1" applyFill="1" applyBorder="1" applyAlignment="1" applyProtection="1">
      <alignment vertical="center"/>
      <protection/>
    </xf>
    <xf numFmtId="0" fontId="2" fillId="0" borderId="0" xfId="0" applyFont="1" applyAlignment="1">
      <alignment horizontal="left"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0" fontId="10" fillId="0" borderId="0" xfId="0" applyFont="1" applyAlignment="1">
      <alignment horizontal="left"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Border="1" applyAlignment="1">
      <alignment horizontal="center" vertical="center" wrapText="1"/>
    </xf>
    <xf numFmtId="182" fontId="10" fillId="0" borderId="10" xfId="0" applyNumberFormat="1" applyFont="1" applyFill="1" applyBorder="1" applyAlignment="1" applyProtection="1">
      <alignment horizontal="center" vertical="center" wrapText="1"/>
      <protection/>
    </xf>
    <xf numFmtId="182" fontId="10" fillId="0" borderId="9"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0" fontId="10" fillId="0" borderId="14" xfId="0" applyFont="1" applyFill="1" applyBorder="1" applyAlignment="1">
      <alignment horizontal="center" vertical="center" wrapText="1"/>
    </xf>
    <xf numFmtId="3" fontId="10" fillId="0" borderId="9" xfId="0" applyNumberFormat="1" applyFont="1" applyFill="1" applyBorder="1" applyAlignment="1" applyProtection="1">
      <alignment horizontal="center" vertical="center" wrapText="1"/>
      <protection/>
    </xf>
    <xf numFmtId="182" fontId="10" fillId="0" borderId="16" xfId="0" applyNumberFormat="1" applyFont="1" applyFill="1" applyBorder="1" applyAlignment="1" applyProtection="1">
      <alignment horizontal="center" vertical="center" wrapText="1"/>
      <protection/>
    </xf>
    <xf numFmtId="0" fontId="11" fillId="0" borderId="9" xfId="66" applyFont="1" applyBorder="1" applyAlignment="1">
      <alignment horizontal="center" vertical="center" wrapText="1"/>
      <protection/>
    </xf>
    <xf numFmtId="49" fontId="10" fillId="34" borderId="16" xfId="0" applyNumberFormat="1" applyFont="1" applyFill="1" applyBorder="1" applyAlignment="1" applyProtection="1">
      <alignment horizontal="center" vertical="center" wrapText="1"/>
      <protection/>
    </xf>
    <xf numFmtId="0" fontId="11" fillId="0" borderId="9" xfId="0" applyFont="1" applyFill="1" applyBorder="1" applyAlignment="1">
      <alignment horizontal="center" vertical="center" wrapText="1"/>
    </xf>
    <xf numFmtId="0" fontId="11" fillId="0" borderId="9" xfId="66" applyFont="1" applyBorder="1" applyAlignment="1">
      <alignment horizontal="center" vertical="center"/>
      <protection/>
    </xf>
    <xf numFmtId="0" fontId="10" fillId="0" borderId="9" xfId="0" applyFont="1" applyFill="1" applyBorder="1" applyAlignment="1">
      <alignment horizontal="center" vertical="center"/>
    </xf>
    <xf numFmtId="0" fontId="10" fillId="0" borderId="9" xfId="0" applyFont="1" applyBorder="1" applyAlignment="1">
      <alignment horizontal="center" vertical="center"/>
    </xf>
    <xf numFmtId="49" fontId="10" fillId="34" borderId="9" xfId="65"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183" fontId="0" fillId="33" borderId="12" xfId="0" applyNumberFormat="1" applyFont="1" applyFill="1" applyBorder="1" applyAlignment="1">
      <alignment horizontal="center" vertical="center"/>
    </xf>
    <xf numFmtId="0" fontId="0" fillId="0" borderId="9" xfId="0" applyBorder="1" applyAlignment="1">
      <alignment horizontal="center" vertical="center"/>
    </xf>
    <xf numFmtId="0" fontId="10" fillId="0" borderId="0" xfId="0" applyNumberFormat="1" applyFont="1" applyFill="1" applyBorder="1" applyAlignment="1" applyProtection="1">
      <alignment horizontal="right" vertical="center" wrapText="1"/>
      <protection/>
    </xf>
    <xf numFmtId="0" fontId="10" fillId="0" borderId="17" xfId="0" applyNumberFormat="1" applyFont="1" applyFill="1" applyBorder="1" applyAlignment="1" applyProtection="1">
      <alignment horizontal="right" vertical="center" wrapText="1"/>
      <protection/>
    </xf>
    <xf numFmtId="0" fontId="10" fillId="0" borderId="11" xfId="0" applyFont="1" applyFill="1" applyBorder="1" applyAlignment="1">
      <alignment horizontal="center" vertical="center" wrapText="1"/>
    </xf>
    <xf numFmtId="4" fontId="10" fillId="34" borderId="16" xfId="0" applyNumberFormat="1" applyFont="1" applyFill="1" applyBorder="1" applyAlignment="1" applyProtection="1">
      <alignment horizontal="center" vertical="center" wrapText="1"/>
      <protection/>
    </xf>
    <xf numFmtId="4" fontId="10" fillId="34" borderId="15" xfId="0" applyNumberFormat="1" applyFont="1" applyFill="1" applyBorder="1" applyAlignment="1" applyProtection="1">
      <alignment horizontal="center" vertical="center" wrapText="1"/>
      <protection/>
    </xf>
    <xf numFmtId="4" fontId="10" fillId="34" borderId="9" xfId="0" applyNumberFormat="1" applyFont="1" applyFill="1" applyBorder="1" applyAlignment="1" applyProtection="1">
      <alignment horizontal="center" vertical="center" wrapText="1"/>
      <protection/>
    </xf>
    <xf numFmtId="4" fontId="10" fillId="0" borderId="9" xfId="0" applyNumberFormat="1" applyFont="1" applyFill="1" applyBorder="1" applyAlignment="1" applyProtection="1">
      <alignment horizontal="center" vertical="center"/>
      <protection/>
    </xf>
    <xf numFmtId="0" fontId="0" fillId="0" borderId="9" xfId="0" applyFill="1" applyBorder="1" applyAlignment="1">
      <alignment horizontal="center" vertical="center"/>
    </xf>
    <xf numFmtId="0" fontId="10" fillId="0" borderId="0" xfId="0" applyFont="1" applyAlignment="1">
      <alignment/>
    </xf>
    <xf numFmtId="4" fontId="10" fillId="34" borderId="0" xfId="0" applyNumberFormat="1" applyFont="1" applyFill="1" applyAlignment="1" applyProtection="1">
      <alignment/>
      <protection/>
    </xf>
    <xf numFmtId="0" fontId="10" fillId="0" borderId="9" xfId="0" applyFont="1" applyBorder="1" applyAlignment="1">
      <alignment horizontal="center" vertical="center" wrapText="1"/>
    </xf>
    <xf numFmtId="49" fontId="11" fillId="0" borderId="9" xfId="0" applyNumberFormat="1" applyFont="1" applyFill="1" applyBorder="1" applyAlignment="1">
      <alignment horizontal="center" vertical="center"/>
    </xf>
    <xf numFmtId="0" fontId="10" fillId="0" borderId="17" xfId="0" applyNumberFormat="1" applyFont="1" applyFill="1" applyBorder="1" applyAlignment="1" applyProtection="1">
      <alignment horizontal="right" vertical="center" wrapText="1"/>
      <protection/>
    </xf>
    <xf numFmtId="4" fontId="10" fillId="34" borderId="16" xfId="0" applyNumberFormat="1" applyFont="1" applyFill="1" applyBorder="1" applyAlignment="1" applyProtection="1">
      <alignment horizontal="right" vertical="center" wrapText="1"/>
      <protection/>
    </xf>
    <xf numFmtId="4" fontId="10" fillId="34" borderId="15" xfId="0" applyNumberFormat="1" applyFont="1" applyFill="1" applyBorder="1" applyAlignment="1" applyProtection="1">
      <alignment horizontal="right" vertical="center" wrapText="1"/>
      <protection/>
    </xf>
    <xf numFmtId="0" fontId="10" fillId="0" borderId="9" xfId="0" applyFont="1" applyFill="1" applyBorder="1" applyAlignment="1">
      <alignment/>
    </xf>
    <xf numFmtId="4" fontId="10" fillId="0" borderId="9" xfId="0" applyNumberFormat="1" applyFont="1" applyFill="1" applyBorder="1" applyAlignment="1" applyProtection="1">
      <alignment/>
      <protection/>
    </xf>
    <xf numFmtId="0" fontId="10" fillId="0" borderId="9" xfId="0" applyFont="1" applyBorder="1" applyAlignment="1">
      <alignment/>
    </xf>
    <xf numFmtId="0" fontId="0" fillId="0" borderId="9" xfId="0" applyFill="1" applyBorder="1" applyAlignment="1">
      <alignment/>
    </xf>
    <xf numFmtId="4" fontId="10" fillId="34" borderId="9" xfId="0" applyNumberFormat="1" applyFont="1" applyFill="1" applyBorder="1" applyAlignment="1" applyProtection="1">
      <alignment horizontal="right" vertical="center" wrapText="1"/>
      <protection/>
    </xf>
    <xf numFmtId="0" fontId="0" fillId="33" borderId="0" xfId="0" applyFill="1" applyAlignment="1">
      <alignment/>
    </xf>
    <xf numFmtId="0" fontId="12" fillId="0" borderId="0" xfId="0" applyNumberFormat="1" applyFont="1" applyFill="1" applyAlignment="1" applyProtection="1">
      <alignment vertical="center"/>
      <protection/>
    </xf>
    <xf numFmtId="0" fontId="13" fillId="0" borderId="0" xfId="0" applyNumberFormat="1" applyFont="1" applyFill="1" applyAlignment="1" applyProtection="1">
      <alignment horizontal="centerContinuous"/>
      <protection/>
    </xf>
    <xf numFmtId="0" fontId="4" fillId="0" borderId="0" xfId="0" applyFont="1" applyAlignment="1">
      <alignment/>
    </xf>
    <xf numFmtId="0" fontId="4"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Continuous" vertical="center"/>
      <protection/>
    </xf>
    <xf numFmtId="0" fontId="4" fillId="0" borderId="18"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16"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4" fontId="4" fillId="33" borderId="9" xfId="0" applyNumberFormat="1" applyFont="1" applyFill="1" applyBorder="1" applyAlignment="1" applyProtection="1">
      <alignment vertical="center" wrapText="1"/>
      <protection/>
    </xf>
    <xf numFmtId="0" fontId="14" fillId="33" borderId="10" xfId="0" applyNumberFormat="1" applyFont="1" applyFill="1" applyBorder="1" applyAlignment="1" applyProtection="1">
      <alignment vertical="center" wrapText="1"/>
      <protection/>
    </xf>
    <xf numFmtId="184" fontId="4" fillId="33" borderId="9" xfId="0" applyNumberFormat="1" applyFont="1" applyFill="1" applyBorder="1" applyAlignment="1" applyProtection="1">
      <alignment vertical="center" wrapText="1"/>
      <protection/>
    </xf>
    <xf numFmtId="4" fontId="4" fillId="33" borderId="9" xfId="0" applyNumberFormat="1" applyFont="1" applyFill="1" applyBorder="1" applyAlignment="1" applyProtection="1">
      <alignment horizontal="right" vertical="center" wrapText="1"/>
      <protection/>
    </xf>
    <xf numFmtId="4" fontId="4" fillId="33" borderId="9" xfId="0" applyNumberFormat="1" applyFont="1" applyFill="1" applyBorder="1" applyAlignment="1" applyProtection="1">
      <alignment vertical="center" wrapText="1"/>
      <protection/>
    </xf>
    <xf numFmtId="0" fontId="4" fillId="33"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6"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vertical="center" wrapText="1"/>
      <protection/>
    </xf>
    <xf numFmtId="0" fontId="4" fillId="33" borderId="16" xfId="0" applyNumberFormat="1" applyFont="1" applyFill="1" applyBorder="1" applyAlignment="1" applyProtection="1">
      <alignment vertical="center" wrapText="1"/>
      <protection/>
    </xf>
    <xf numFmtId="0" fontId="0" fillId="33" borderId="0" xfId="0" applyFill="1" applyAlignment="1">
      <alignment vertical="center"/>
    </xf>
    <xf numFmtId="0" fontId="14" fillId="33" borderId="21" xfId="0" applyNumberFormat="1" applyFont="1" applyFill="1" applyBorder="1" applyAlignment="1" applyProtection="1">
      <alignment vertical="center" wrapText="1"/>
      <protection/>
    </xf>
    <xf numFmtId="0" fontId="14" fillId="33" borderId="9" xfId="0" applyNumberFormat="1" applyFont="1" applyFill="1" applyBorder="1" applyAlignment="1" applyProtection="1">
      <alignment vertical="center" wrapText="1"/>
      <protection/>
    </xf>
    <xf numFmtId="0" fontId="4" fillId="33"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3"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49" fontId="5" fillId="33" borderId="9" xfId="0" applyNumberFormat="1" applyFont="1" applyFill="1" applyBorder="1" applyAlignment="1" applyProtection="1">
      <alignment horizontal="left" vertical="center"/>
      <protection/>
    </xf>
    <xf numFmtId="49" fontId="5" fillId="33" borderId="9" xfId="0" applyNumberFormat="1" applyFont="1" applyFill="1" applyBorder="1" applyAlignment="1" applyProtection="1">
      <alignment horizontal="left" vertical="center" wrapText="1"/>
      <protection/>
    </xf>
    <xf numFmtId="49" fontId="5" fillId="33" borderId="9" xfId="0" applyNumberFormat="1" applyFont="1" applyFill="1" applyBorder="1" applyAlignment="1" applyProtection="1">
      <alignment horizontal="center" vertical="center" wrapText="1"/>
      <protection/>
    </xf>
    <xf numFmtId="4" fontId="5" fillId="33" borderId="9" xfId="0" applyNumberFormat="1" applyFont="1" applyFill="1" applyBorder="1" applyAlignment="1" applyProtection="1">
      <alignment horizontal="right" vertical="center"/>
      <protection/>
    </xf>
    <xf numFmtId="0" fontId="5" fillId="33" borderId="14" xfId="0" applyNumberFormat="1" applyFont="1" applyFill="1" applyBorder="1" applyAlignment="1" applyProtection="1">
      <alignment horizontal="left" vertical="center" wrapText="1"/>
      <protection/>
    </xf>
    <xf numFmtId="49" fontId="58" fillId="33" borderId="9" xfId="65" applyNumberFormat="1" applyFont="1" applyFill="1" applyBorder="1" applyAlignment="1" applyProtection="1">
      <alignment horizontal="center" vertical="center" wrapText="1"/>
      <protection/>
    </xf>
    <xf numFmtId="4" fontId="58" fillId="33" borderId="9" xfId="65" applyNumberFormat="1" applyFont="1" applyFill="1" applyBorder="1" applyAlignment="1" applyProtection="1">
      <alignment horizontal="center" vertical="center"/>
      <protection/>
    </xf>
    <xf numFmtId="0" fontId="58" fillId="33" borderId="12" xfId="62" applyNumberFormat="1" applyFont="1" applyFill="1" applyBorder="1" applyAlignment="1" applyProtection="1">
      <alignment horizontal="center" vertical="center" wrapText="1"/>
      <protection/>
    </xf>
    <xf numFmtId="0" fontId="58" fillId="33" borderId="9" xfId="65"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right" vertical="center"/>
      <protection/>
    </xf>
    <xf numFmtId="0" fontId="5" fillId="33" borderId="9" xfId="0" applyNumberFormat="1" applyFont="1" applyFill="1" applyBorder="1" applyAlignment="1" applyProtection="1">
      <alignment horizontal="left" vertical="center" wrapText="1"/>
      <protection/>
    </xf>
    <xf numFmtId="0" fontId="58" fillId="0" borderId="9" xfId="65" applyFont="1" applyFill="1" applyBorder="1" applyAlignment="1">
      <alignment horizontal="center"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0" fontId="16" fillId="0" borderId="9" xfId="0" applyFont="1" applyBorder="1" applyAlignment="1">
      <alignment horizontal="center" vertical="center" wrapText="1"/>
    </xf>
    <xf numFmtId="4" fontId="0" fillId="33" borderId="25" xfId="0" applyNumberFormat="1" applyFont="1" applyFill="1" applyBorder="1" applyAlignment="1" applyProtection="1">
      <alignment horizontal="center" vertical="center" wrapText="1"/>
      <protection/>
    </xf>
    <xf numFmtId="4" fontId="0" fillId="33" borderId="26" xfId="0" applyNumberFormat="1" applyFont="1" applyFill="1" applyBorder="1" applyAlignment="1" applyProtection="1">
      <alignment horizontal="center" vertical="center" wrapText="1"/>
      <protection locked="0"/>
    </xf>
    <xf numFmtId="4" fontId="0" fillId="33" borderId="27" xfId="0" applyNumberFormat="1" applyFont="1" applyFill="1" applyBorder="1" applyAlignment="1" applyProtection="1">
      <alignment horizontal="center" vertical="center" wrapText="1"/>
      <protection locked="0"/>
    </xf>
    <xf numFmtId="4" fontId="0" fillId="33" borderId="25"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10" fillId="0" borderId="0" xfId="39" applyFont="1" applyBorder="1" applyAlignment="1">
      <alignment vertical="center"/>
      <protection/>
    </xf>
    <xf numFmtId="0" fontId="17" fillId="0" borderId="0" xfId="39" applyFont="1" applyBorder="1" applyAlignment="1">
      <alignment vertical="center"/>
      <protection/>
    </xf>
    <xf numFmtId="0" fontId="17" fillId="0" borderId="0" xfId="39" applyFont="1" applyBorder="1" applyAlignment="1">
      <alignment horizontal="left" vertical="center"/>
      <protection/>
    </xf>
    <xf numFmtId="0" fontId="17" fillId="0" borderId="0" xfId="39" applyFont="1" applyAlignment="1">
      <alignment vertical="center"/>
      <protection/>
    </xf>
    <xf numFmtId="0" fontId="18"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2" xfId="0" applyBorder="1" applyAlignment="1">
      <alignment horizontal="center" vertical="center"/>
    </xf>
    <xf numFmtId="49" fontId="0" fillId="33" borderId="27" xfId="0" applyNumberFormat="1" applyFont="1" applyFill="1" applyBorder="1" applyAlignment="1" applyProtection="1">
      <alignment horizontal="center" vertical="center" wrapText="1"/>
      <protection/>
    </xf>
    <xf numFmtId="2" fontId="0" fillId="33" borderId="27" xfId="0" applyNumberFormat="1" applyFont="1" applyFill="1" applyBorder="1" applyAlignment="1" applyProtection="1">
      <alignment horizontal="center" vertical="center" wrapText="1"/>
      <protection/>
    </xf>
    <xf numFmtId="4" fontId="0" fillId="33" borderId="27" xfId="0" applyNumberFormat="1" applyFont="1" applyFill="1" applyBorder="1" applyAlignment="1" applyProtection="1">
      <alignment horizontal="center" vertical="center" wrapText="1"/>
      <protection/>
    </xf>
    <xf numFmtId="4" fontId="0" fillId="33"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8"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2" xfId="0" applyBorder="1" applyAlignment="1">
      <alignment horizontal="center" vertical="center"/>
    </xf>
    <xf numFmtId="0" fontId="0" fillId="0" borderId="22" xfId="0" applyBorder="1" applyAlignment="1">
      <alignment horizontal="center" vertical="center"/>
    </xf>
    <xf numFmtId="0" fontId="0" fillId="0" borderId="22"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184" fontId="0" fillId="33" borderId="2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2"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0" borderId="9" xfId="0" applyBorder="1" applyAlignment="1">
      <alignment/>
    </xf>
    <xf numFmtId="0" fontId="0" fillId="0" borderId="0" xfId="0" applyBorder="1" applyAlignment="1">
      <alignment/>
    </xf>
    <xf numFmtId="0" fontId="0" fillId="33" borderId="0" xfId="0" applyFill="1" applyAlignment="1" applyProtection="1">
      <alignment horizontal="center" vertical="center"/>
      <protection/>
    </xf>
    <xf numFmtId="0" fontId="0" fillId="33"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2" xfId="0" applyBorder="1" applyAlignment="1" applyProtection="1">
      <alignment horizontal="center" vertical="center"/>
      <protection/>
    </xf>
    <xf numFmtId="49" fontId="0" fillId="33" borderId="22" xfId="0" applyNumberFormat="1" applyFont="1" applyFill="1" applyBorder="1" applyAlignment="1" applyProtection="1">
      <alignment horizontal="center" vertical="center" wrapText="1"/>
      <protection locked="0"/>
    </xf>
    <xf numFmtId="4" fontId="0" fillId="33" borderId="22" xfId="0"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wrapText="1"/>
      <protection locked="0"/>
    </xf>
    <xf numFmtId="4" fontId="0" fillId="33" borderId="18" xfId="0" applyNumberFormat="1" applyFont="1" applyFill="1" applyBorder="1" applyAlignment="1" applyProtection="1">
      <alignment wrapText="1"/>
      <protection locked="0"/>
    </xf>
    <xf numFmtId="4" fontId="0" fillId="33" borderId="22"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3" borderId="22"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4" xfId="0" applyNumberFormat="1" applyFont="1" applyFill="1" applyBorder="1" applyAlignment="1" applyProtection="1">
      <alignment horizontal="center" vertical="center" wrapText="1"/>
      <protection/>
    </xf>
    <xf numFmtId="0" fontId="0" fillId="36" borderId="22" xfId="0" applyNumberFormat="1" applyFont="1" applyFill="1" applyBorder="1" applyAlignment="1" applyProtection="1">
      <alignment horizontal="center" vertical="center" wrapText="1"/>
      <protection/>
    </xf>
    <xf numFmtId="0" fontId="0" fillId="33" borderId="0" xfId="0" applyFill="1" applyAlignment="1">
      <alignment wrapText="1"/>
    </xf>
    <xf numFmtId="0" fontId="0" fillId="0" borderId="0" xfId="0" applyAlignment="1" applyProtection="1">
      <alignment/>
      <protection locked="0"/>
    </xf>
    <xf numFmtId="0" fontId="0" fillId="0" borderId="0" xfId="0" applyAlignment="1">
      <alignment/>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3" borderId="22" xfId="0" applyNumberFormat="1" applyFont="1" applyFill="1" applyBorder="1" applyAlignment="1" applyProtection="1">
      <alignment horizontal="center" vertical="center" wrapText="1"/>
      <protection/>
    </xf>
    <xf numFmtId="184" fontId="0" fillId="33" borderId="22" xfId="0" applyNumberFormat="1" applyFont="1" applyFill="1" applyBorder="1" applyAlignment="1" applyProtection="1">
      <alignment horizontal="center" vertical="center" wrapText="1"/>
      <protection/>
    </xf>
    <xf numFmtId="4" fontId="0" fillId="33" borderId="18" xfId="0" applyNumberFormat="1" applyFont="1" applyFill="1" applyBorder="1" applyAlignment="1" applyProtection="1">
      <alignment horizontal="center" vertical="center" wrapText="1"/>
      <protection/>
    </xf>
    <xf numFmtId="4" fontId="0" fillId="33" borderId="22"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3" borderId="21" xfId="0" applyNumberFormat="1" applyFont="1" applyFill="1" applyBorder="1" applyAlignment="1" applyProtection="1">
      <alignment horizontal="center" vertical="center" wrapText="1"/>
      <protection/>
    </xf>
    <xf numFmtId="4" fontId="0" fillId="33" borderId="22" xfId="0" applyNumberFormat="1" applyFont="1" applyFill="1" applyBorder="1" applyAlignment="1" applyProtection="1">
      <alignment horizontal="center" vertical="center" wrapText="1"/>
      <protection/>
    </xf>
    <xf numFmtId="4" fontId="0" fillId="33" borderId="28"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185" fontId="0" fillId="33" borderId="9"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3" borderId="0" xfId="0" applyFill="1" applyAlignment="1">
      <alignment horizontal="center" vertical="center" wrapText="1"/>
    </xf>
    <xf numFmtId="0" fontId="15" fillId="0" borderId="0" xfId="0" applyNumberFormat="1" applyFont="1" applyFill="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2"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31" xfId="0" applyFill="1" applyBorder="1" applyAlignment="1">
      <alignment horizontal="center" vertical="center"/>
    </xf>
    <xf numFmtId="0" fontId="0" fillId="33" borderId="14" xfId="0" applyFill="1" applyBorder="1" applyAlignment="1">
      <alignment/>
    </xf>
    <xf numFmtId="0" fontId="0" fillId="33" borderId="15" xfId="0" applyFill="1" applyBorder="1" applyAlignment="1">
      <alignment/>
    </xf>
    <xf numFmtId="4" fontId="0" fillId="33" borderId="10" xfId="0" applyNumberFormat="1" applyFont="1" applyFill="1" applyBorder="1" applyAlignment="1" applyProtection="1">
      <alignment horizontal="center" vertical="center" wrapText="1"/>
      <protection/>
    </xf>
    <xf numFmtId="0" fontId="0" fillId="33" borderId="14" xfId="0" applyFill="1" applyBorder="1" applyAlignment="1">
      <alignment wrapText="1"/>
    </xf>
    <xf numFmtId="2" fontId="0" fillId="33" borderId="10"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33" borderId="11" xfId="0" applyFill="1" applyBorder="1" applyAlignment="1">
      <alignment/>
    </xf>
    <xf numFmtId="2" fontId="0" fillId="33" borderId="9" xfId="0" applyNumberFormat="1" applyFont="1" applyFill="1" applyBorder="1" applyAlignment="1" applyProtection="1">
      <alignment horizontal="center" wrapText="1"/>
      <protection/>
    </xf>
    <xf numFmtId="2" fontId="0" fillId="33" borderId="31" xfId="0" applyNumberFormat="1" applyFont="1" applyFill="1" applyBorder="1" applyAlignment="1" applyProtection="1">
      <alignment horizontal="center" wrapText="1"/>
      <protection/>
    </xf>
    <xf numFmtId="2" fontId="0" fillId="33" borderId="10" xfId="0" applyNumberFormat="1" applyFont="1" applyFill="1" applyBorder="1" applyAlignment="1" applyProtection="1">
      <alignment wrapText="1"/>
      <protection/>
    </xf>
    <xf numFmtId="2" fontId="0" fillId="33" borderId="9" xfId="0" applyNumberFormat="1" applyFont="1" applyFill="1" applyBorder="1" applyAlignment="1" applyProtection="1">
      <alignment wrapText="1"/>
      <protection/>
    </xf>
    <xf numFmtId="2" fontId="0" fillId="33" borderId="31" xfId="0" applyNumberFormat="1" applyFont="1" applyFill="1" applyBorder="1" applyAlignment="1" applyProtection="1">
      <alignment wrapText="1"/>
      <protection/>
    </xf>
    <xf numFmtId="0" fontId="0" fillId="33" borderId="18" xfId="0" applyFill="1" applyBorder="1" applyAlignment="1">
      <alignment/>
    </xf>
    <xf numFmtId="185" fontId="0" fillId="33" borderId="15" xfId="0" applyNumberFormat="1" applyFont="1" applyFill="1" applyBorder="1" applyAlignment="1" applyProtection="1">
      <alignment/>
      <protection/>
    </xf>
    <xf numFmtId="0" fontId="0" fillId="33" borderId="17" xfId="0" applyFill="1" applyBorder="1" applyAlignment="1">
      <alignment/>
    </xf>
    <xf numFmtId="2" fontId="0" fillId="33" borderId="11" xfId="0" applyNumberFormat="1" applyFont="1" applyFill="1" applyBorder="1" applyAlignment="1" applyProtection="1">
      <alignment wrapText="1"/>
      <protection/>
    </xf>
    <xf numFmtId="0" fontId="0" fillId="33" borderId="16"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2" xfId="0" applyNumberFormat="1" applyFont="1" applyFill="1" applyBorder="1" applyAlignment="1" applyProtection="1">
      <alignment horizontal="left"/>
      <protection/>
    </xf>
    <xf numFmtId="0" fontId="0" fillId="0" borderId="32" xfId="0" applyNumberFormat="1" applyFont="1" applyFill="1" applyBorder="1" applyAlignment="1" applyProtection="1">
      <alignment horizontal="left"/>
      <protection/>
    </xf>
    <xf numFmtId="0" fontId="12"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8"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3" borderId="19" xfId="0" applyFill="1" applyBorder="1" applyAlignment="1">
      <alignment vertical="center" wrapText="1"/>
    </xf>
    <xf numFmtId="0" fontId="0" fillId="33" borderId="17" xfId="0" applyFill="1" applyBorder="1" applyAlignment="1">
      <alignment vertical="center" wrapText="1"/>
    </xf>
    <xf numFmtId="4" fontId="0" fillId="33" borderId="31" xfId="0" applyNumberFormat="1" applyFont="1" applyFill="1" applyBorder="1" applyAlignment="1" applyProtection="1">
      <alignment horizontal="center" vertical="center" wrapText="1"/>
      <protection/>
    </xf>
    <xf numFmtId="0" fontId="0" fillId="33" borderId="14" xfId="0" applyFill="1" applyBorder="1" applyAlignment="1">
      <alignment vertical="center" wrapText="1"/>
    </xf>
    <xf numFmtId="0" fontId="0" fillId="33" borderId="15" xfId="0" applyFill="1" applyBorder="1" applyAlignment="1">
      <alignment vertical="center" wrapText="1"/>
    </xf>
    <xf numFmtId="4" fontId="0" fillId="33" borderId="10" xfId="0" applyNumberFormat="1" applyFont="1" applyFill="1" applyBorder="1" applyAlignment="1" applyProtection="1">
      <alignment vertical="center" wrapText="1"/>
      <protection/>
    </xf>
    <xf numFmtId="4" fontId="0" fillId="33" borderId="9" xfId="0" applyNumberFormat="1" applyFont="1" applyFill="1" applyBorder="1" applyAlignment="1" applyProtection="1">
      <alignment vertical="center" wrapText="1"/>
      <protection/>
    </xf>
    <xf numFmtId="0" fontId="0" fillId="33" borderId="18" xfId="0" applyFill="1" applyBorder="1" applyAlignment="1">
      <alignment vertical="center" wrapText="1"/>
    </xf>
    <xf numFmtId="0" fontId="0" fillId="33" borderId="9" xfId="0" applyFill="1" applyBorder="1" applyAlignment="1">
      <alignment vertical="center" wrapText="1"/>
    </xf>
    <xf numFmtId="4" fontId="0" fillId="33" borderId="11" xfId="0" applyNumberFormat="1" applyFill="1" applyBorder="1" applyAlignment="1">
      <alignment vertical="center" wrapText="1"/>
    </xf>
    <xf numFmtId="4" fontId="0" fillId="33" borderId="15" xfId="0" applyNumberFormat="1" applyFont="1" applyFill="1" applyBorder="1" applyAlignment="1" applyProtection="1">
      <alignment vertical="center" wrapText="1"/>
      <protection/>
    </xf>
    <xf numFmtId="4" fontId="0" fillId="33" borderId="9" xfId="0" applyNumberFormat="1" applyFill="1" applyBorder="1" applyAlignment="1">
      <alignment vertical="center" wrapText="1"/>
    </xf>
    <xf numFmtId="0" fontId="0" fillId="33" borderId="16"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horizontal="center"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4" fontId="0" fillId="0" borderId="9" xfId="0" applyNumberFormat="1" applyFill="1"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3" borderId="14" xfId="0" applyFill="1" applyBorder="1" applyAlignment="1">
      <alignment horizontal="center" vertical="center" wrapText="1"/>
    </xf>
    <xf numFmtId="0" fontId="0" fillId="33" borderId="16" xfId="0" applyFill="1" applyBorder="1" applyAlignment="1">
      <alignment horizontal="center" vertical="center" wrapText="1"/>
    </xf>
    <xf numFmtId="4" fontId="0" fillId="33" borderId="9" xfId="0" applyNumberFormat="1" applyFill="1" applyBorder="1" applyAlignment="1">
      <alignment horizontal="center" vertical="center" wrapText="1"/>
    </xf>
    <xf numFmtId="0" fontId="0" fillId="33" borderId="9" xfId="0" applyFill="1" applyBorder="1" applyAlignment="1">
      <alignment horizontal="center" vertical="center" wrapText="1"/>
    </xf>
    <xf numFmtId="0" fontId="0" fillId="0" borderId="0" xfId="0" applyFill="1" applyAlignment="1">
      <alignment horizontal="center"/>
    </xf>
    <xf numFmtId="0" fontId="11" fillId="0" borderId="9" xfId="66" applyFont="1" applyBorder="1" applyAlignment="1" quotePrefix="1">
      <alignment horizontal="center" vertical="center"/>
      <protection/>
    </xf>
    <xf numFmtId="0" fontId="11" fillId="0" borderId="9" xfId="66" applyFont="1" applyBorder="1" applyAlignment="1" quotePrefix="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3"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9">
      <selection activeCell="F7" sqref="F7:F8"/>
    </sheetView>
  </sheetViews>
  <sheetFormatPr defaultColWidth="24" defaultRowHeight="22.5" customHeight="1"/>
  <cols>
    <col min="1" max="1" width="35.33203125" style="0" customWidth="1"/>
    <col min="2" max="2" width="23.66015625" style="0" customWidth="1"/>
    <col min="3" max="3" width="28.33203125" style="0" customWidth="1"/>
    <col min="4" max="4" width="25.83203125" style="142" customWidth="1"/>
    <col min="5" max="5" width="38.16015625" style="0" customWidth="1"/>
    <col min="6" max="6" width="24.5" style="0" customWidth="1"/>
  </cols>
  <sheetData>
    <row r="1" ht="33.75" customHeight="1">
      <c r="A1" s="67" t="s">
        <v>0</v>
      </c>
    </row>
    <row r="2" spans="1:6" ht="27.75" customHeight="1">
      <c r="A2" s="124" t="s">
        <v>1</v>
      </c>
      <c r="B2" s="124"/>
      <c r="C2" s="124"/>
      <c r="D2" s="124"/>
      <c r="E2" s="124"/>
      <c r="F2" s="124"/>
    </row>
    <row r="3" spans="1:6" ht="22.5" customHeight="1">
      <c r="A3" t="s">
        <v>2</v>
      </c>
      <c r="F3" t="s">
        <v>3</v>
      </c>
    </row>
    <row r="4" spans="1:6" ht="22.5" customHeight="1">
      <c r="A4" s="108" t="s">
        <v>4</v>
      </c>
      <c r="B4" s="106"/>
      <c r="C4" s="105" t="s">
        <v>5</v>
      </c>
      <c r="D4" s="105"/>
      <c r="E4" s="105"/>
      <c r="F4" s="105"/>
    </row>
    <row r="5" spans="1:6" ht="22.5" customHeight="1">
      <c r="A5" s="105" t="s">
        <v>6</v>
      </c>
      <c r="B5" s="108" t="s">
        <v>7</v>
      </c>
      <c r="C5" s="265" t="s">
        <v>8</v>
      </c>
      <c r="D5" s="266" t="s">
        <v>9</v>
      </c>
      <c r="E5" s="266" t="s">
        <v>10</v>
      </c>
      <c r="F5" s="266" t="s">
        <v>7</v>
      </c>
    </row>
    <row r="6" spans="1:6" s="66" customFormat="1" ht="22.5" customHeight="1">
      <c r="A6" s="267" t="s">
        <v>11</v>
      </c>
      <c r="B6" s="206">
        <v>648.55</v>
      </c>
      <c r="C6" s="268" t="s">
        <v>12</v>
      </c>
      <c r="D6" s="269">
        <v>501.46</v>
      </c>
      <c r="E6" s="268" t="s">
        <v>13</v>
      </c>
      <c r="F6" s="269">
        <f>F7+F8</f>
        <v>648.55</v>
      </c>
    </row>
    <row r="7" spans="1:6" s="66" customFormat="1" ht="22.5" customHeight="1">
      <c r="A7" s="270" t="s">
        <v>14</v>
      </c>
      <c r="B7" s="206">
        <v>648.55</v>
      </c>
      <c r="C7" s="271" t="s">
        <v>15</v>
      </c>
      <c r="D7" s="235"/>
      <c r="E7" s="271" t="s">
        <v>16</v>
      </c>
      <c r="F7" s="235">
        <v>527.75</v>
      </c>
    </row>
    <row r="8" spans="1:6" s="66" customFormat="1" ht="22.5" customHeight="1">
      <c r="A8" s="270" t="s">
        <v>17</v>
      </c>
      <c r="B8" s="272"/>
      <c r="C8" s="271" t="s">
        <v>18</v>
      </c>
      <c r="D8" s="235"/>
      <c r="E8" s="271" t="s">
        <v>19</v>
      </c>
      <c r="F8" s="235">
        <v>120.8</v>
      </c>
    </row>
    <row r="9" spans="1:6" s="66" customFormat="1" ht="22.5" customHeight="1">
      <c r="A9" s="270" t="s">
        <v>20</v>
      </c>
      <c r="B9" s="272"/>
      <c r="C9" s="271" t="s">
        <v>21</v>
      </c>
      <c r="D9" s="235"/>
      <c r="E9" s="271" t="s">
        <v>22</v>
      </c>
      <c r="F9" s="235"/>
    </row>
    <row r="10" spans="1:6" s="66" customFormat="1" ht="22.5" customHeight="1">
      <c r="A10" s="270" t="s">
        <v>23</v>
      </c>
      <c r="B10" s="272"/>
      <c r="C10" s="271" t="s">
        <v>24</v>
      </c>
      <c r="D10" s="235"/>
      <c r="E10" s="271" t="s">
        <v>25</v>
      </c>
      <c r="F10" s="272"/>
    </row>
    <row r="11" spans="1:6" s="66" customFormat="1" ht="22.5" customHeight="1">
      <c r="A11" s="270" t="s">
        <v>26</v>
      </c>
      <c r="B11" s="272"/>
      <c r="C11" s="271" t="s">
        <v>27</v>
      </c>
      <c r="D11" s="235">
        <v>87.91</v>
      </c>
      <c r="E11" s="271" t="s">
        <v>28</v>
      </c>
      <c r="F11" s="235"/>
    </row>
    <row r="12" spans="1:6" s="66" customFormat="1" ht="22.5" customHeight="1">
      <c r="A12" s="270" t="s">
        <v>29</v>
      </c>
      <c r="B12" s="272"/>
      <c r="C12" s="271" t="s">
        <v>30</v>
      </c>
      <c r="D12" s="235">
        <v>27.85</v>
      </c>
      <c r="E12" s="271" t="s">
        <v>31</v>
      </c>
      <c r="F12" s="272"/>
    </row>
    <row r="13" spans="1:6" s="66" customFormat="1" ht="22.5" customHeight="1">
      <c r="A13" s="270" t="s">
        <v>32</v>
      </c>
      <c r="B13" s="272"/>
      <c r="C13" s="271" t="s">
        <v>33</v>
      </c>
      <c r="D13" s="235"/>
      <c r="E13" s="271" t="s">
        <v>34</v>
      </c>
      <c r="F13" s="272"/>
    </row>
    <row r="14" spans="1:6" s="66" customFormat="1" ht="22.5" customHeight="1">
      <c r="A14" s="270" t="s">
        <v>35</v>
      </c>
      <c r="B14" s="272"/>
      <c r="C14" s="271" t="s">
        <v>36</v>
      </c>
      <c r="D14" s="235"/>
      <c r="E14" s="271" t="s">
        <v>37</v>
      </c>
      <c r="F14" s="272"/>
    </row>
    <row r="15" spans="1:6" s="66" customFormat="1" ht="22.5" customHeight="1">
      <c r="A15" s="270" t="s">
        <v>38</v>
      </c>
      <c r="B15" s="272"/>
      <c r="C15" s="271" t="s">
        <v>39</v>
      </c>
      <c r="D15" s="235"/>
      <c r="E15" s="271" t="s">
        <v>40</v>
      </c>
      <c r="F15" s="272"/>
    </row>
    <row r="16" spans="1:6" s="66" customFormat="1" ht="22.5" customHeight="1">
      <c r="A16" s="270" t="s">
        <v>41</v>
      </c>
      <c r="B16" s="273"/>
      <c r="C16" s="271" t="s">
        <v>42</v>
      </c>
      <c r="D16" s="235"/>
      <c r="E16" s="274" t="s">
        <v>43</v>
      </c>
      <c r="F16" s="272"/>
    </row>
    <row r="17" spans="1:6" s="66" customFormat="1" ht="22.5" customHeight="1">
      <c r="A17" s="275"/>
      <c r="B17" s="276"/>
      <c r="C17" s="270" t="s">
        <v>44</v>
      </c>
      <c r="D17" s="235"/>
      <c r="E17" s="277" t="s">
        <v>45</v>
      </c>
      <c r="F17" s="272"/>
    </row>
    <row r="18" spans="1:6" s="66" customFormat="1" ht="22.5" customHeight="1">
      <c r="A18" s="275"/>
      <c r="B18" s="278"/>
      <c r="C18" s="270" t="s">
        <v>46</v>
      </c>
      <c r="D18" s="235"/>
      <c r="E18" s="268" t="s">
        <v>47</v>
      </c>
      <c r="F18" s="272"/>
    </row>
    <row r="19" spans="1:6" s="66" customFormat="1" ht="22.5" customHeight="1">
      <c r="A19" s="275"/>
      <c r="B19" s="278"/>
      <c r="C19" s="270" t="s">
        <v>48</v>
      </c>
      <c r="D19" s="235"/>
      <c r="E19" s="271" t="s">
        <v>49</v>
      </c>
      <c r="F19" s="272"/>
    </row>
    <row r="20" spans="1:6" s="66" customFormat="1" ht="22.5" customHeight="1">
      <c r="A20" s="275"/>
      <c r="B20" s="278"/>
      <c r="C20" s="270" t="s">
        <v>50</v>
      </c>
      <c r="D20" s="235"/>
      <c r="E20" s="271" t="s">
        <v>51</v>
      </c>
      <c r="F20" s="272"/>
    </row>
    <row r="21" spans="1:6" s="66" customFormat="1" ht="22.5" customHeight="1">
      <c r="A21" s="275"/>
      <c r="B21" s="278"/>
      <c r="C21" s="270" t="s">
        <v>52</v>
      </c>
      <c r="D21" s="235">
        <v>31.33</v>
      </c>
      <c r="E21" s="271" t="s">
        <v>53</v>
      </c>
      <c r="F21" s="272"/>
    </row>
    <row r="22" spans="1:6" s="66" customFormat="1" ht="22.5" customHeight="1">
      <c r="A22" s="275"/>
      <c r="B22" s="278"/>
      <c r="C22" s="270" t="s">
        <v>54</v>
      </c>
      <c r="D22" s="235"/>
      <c r="E22" s="271" t="s">
        <v>55</v>
      </c>
      <c r="F22" s="272"/>
    </row>
    <row r="23" spans="1:6" s="66" customFormat="1" ht="22.5" customHeight="1">
      <c r="A23" s="275"/>
      <c r="B23" s="278"/>
      <c r="C23" s="270" t="s">
        <v>56</v>
      </c>
      <c r="D23" s="235"/>
      <c r="E23" s="271" t="s">
        <v>57</v>
      </c>
      <c r="F23" s="272"/>
    </row>
    <row r="24" spans="1:6" s="66" customFormat="1" ht="22.5" customHeight="1">
      <c r="A24" s="275"/>
      <c r="B24" s="278"/>
      <c r="C24" s="270" t="s">
        <v>58</v>
      </c>
      <c r="D24" s="235"/>
      <c r="E24" s="271" t="s">
        <v>59</v>
      </c>
      <c r="F24" s="272"/>
    </row>
    <row r="25" spans="1:6" s="66" customFormat="1" ht="22.5" customHeight="1">
      <c r="A25" s="275"/>
      <c r="B25" s="278"/>
      <c r="C25" s="270" t="s">
        <v>60</v>
      </c>
      <c r="D25" s="235"/>
      <c r="E25" s="271" t="s">
        <v>61</v>
      </c>
      <c r="F25" s="273"/>
    </row>
    <row r="26" spans="1:6" s="66" customFormat="1" ht="22.5" customHeight="1">
      <c r="A26" s="275"/>
      <c r="B26" s="278"/>
      <c r="C26" s="270" t="s">
        <v>62</v>
      </c>
      <c r="D26" s="235"/>
      <c r="E26" s="279"/>
      <c r="F26" s="276"/>
    </row>
    <row r="27" spans="1:6" s="66" customFormat="1" ht="22.5" customHeight="1">
      <c r="A27" s="275"/>
      <c r="B27" s="278"/>
      <c r="C27" s="270" t="s">
        <v>63</v>
      </c>
      <c r="D27" s="206"/>
      <c r="E27" s="279"/>
      <c r="F27" s="278"/>
    </row>
    <row r="28" spans="1:6" ht="22.5" customHeight="1">
      <c r="A28" s="280"/>
      <c r="B28" s="281"/>
      <c r="C28" s="280"/>
      <c r="D28" s="282"/>
      <c r="E28" s="283"/>
      <c r="F28" s="284"/>
    </row>
    <row r="29" spans="1:6" ht="22.5" customHeight="1">
      <c r="A29" s="285" t="s">
        <v>64</v>
      </c>
      <c r="B29" s="206">
        <f>B6</f>
        <v>648.55</v>
      </c>
      <c r="C29" s="285" t="s">
        <v>65</v>
      </c>
      <c r="D29" s="286">
        <f>SUM(D6:D27)</f>
        <v>648.5500000000001</v>
      </c>
      <c r="E29" s="287" t="s">
        <v>65</v>
      </c>
      <c r="F29" s="286">
        <f>F7+F8</f>
        <v>648.55</v>
      </c>
    </row>
    <row r="30" spans="1:6" ht="22.5" customHeight="1">
      <c r="A30" s="280"/>
      <c r="B30" s="288"/>
      <c r="C30" s="280"/>
      <c r="D30" s="286"/>
      <c r="E30" s="283"/>
      <c r="F30" s="286"/>
    </row>
    <row r="31" spans="1:6" s="66" customFormat="1" ht="22.5" customHeight="1">
      <c r="A31" s="289" t="s">
        <v>66</v>
      </c>
      <c r="B31" s="206">
        <f>B29</f>
        <v>648.55</v>
      </c>
      <c r="C31" s="290" t="s">
        <v>67</v>
      </c>
      <c r="D31" s="291"/>
      <c r="E31" s="292" t="s">
        <v>67</v>
      </c>
      <c r="F31" s="291">
        <f>F29</f>
        <v>648.55</v>
      </c>
    </row>
    <row r="32" spans="1:4" ht="22.5" customHeight="1">
      <c r="A32" t="s">
        <v>68</v>
      </c>
      <c r="B32" s="98"/>
      <c r="C32" s="98"/>
      <c r="D32" s="293"/>
    </row>
    <row r="33" spans="2:3" ht="22.5" customHeight="1">
      <c r="B33" s="98"/>
      <c r="C33" s="98"/>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A3" sqref="A3:D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7" t="s">
        <v>215</v>
      </c>
    </row>
    <row r="2" spans="1:25" ht="69.75" customHeight="1">
      <c r="A2" s="141" t="s">
        <v>216</v>
      </c>
      <c r="B2" s="141"/>
      <c r="C2" s="141"/>
      <c r="D2" s="141"/>
      <c r="E2" s="141"/>
      <c r="F2" s="141"/>
      <c r="G2" s="141"/>
      <c r="H2" s="141"/>
      <c r="I2" s="141"/>
      <c r="J2" s="141"/>
      <c r="K2" s="141"/>
      <c r="L2" s="141"/>
      <c r="M2" s="141"/>
      <c r="N2" s="141"/>
      <c r="O2" s="141"/>
      <c r="P2" s="141"/>
      <c r="Q2" s="141"/>
      <c r="R2" s="141"/>
      <c r="S2" s="141"/>
      <c r="T2" s="141"/>
      <c r="U2" s="141"/>
      <c r="V2" s="141"/>
      <c r="W2" s="141"/>
      <c r="X2" s="141"/>
      <c r="Y2" s="141"/>
    </row>
    <row r="3" spans="1:25" ht="16.5" customHeight="1">
      <c r="A3" s="142" t="s">
        <v>2</v>
      </c>
      <c r="B3" s="142"/>
      <c r="C3" s="142"/>
      <c r="D3" s="142"/>
      <c r="Y3" s="156" t="s">
        <v>115</v>
      </c>
    </row>
    <row r="4" spans="1:25" ht="20.25" customHeight="1">
      <c r="A4" s="125" t="s">
        <v>116</v>
      </c>
      <c r="B4" s="125"/>
      <c r="C4" s="125"/>
      <c r="D4" s="143"/>
      <c r="E4" s="144" t="s">
        <v>72</v>
      </c>
      <c r="F4" s="145" t="s">
        <v>117</v>
      </c>
      <c r="G4" s="145"/>
      <c r="H4" s="145"/>
      <c r="I4" s="143"/>
      <c r="J4" s="153" t="s">
        <v>118</v>
      </c>
      <c r="K4" s="153"/>
      <c r="L4" s="153"/>
      <c r="M4" s="153"/>
      <c r="N4" s="153"/>
      <c r="O4" s="153"/>
      <c r="P4" s="153"/>
      <c r="Q4" s="153"/>
      <c r="R4" s="153"/>
      <c r="S4" s="153"/>
      <c r="T4" s="153"/>
      <c r="U4" s="126" t="s">
        <v>119</v>
      </c>
      <c r="V4" s="126" t="s">
        <v>120</v>
      </c>
      <c r="W4" s="126" t="s">
        <v>121</v>
      </c>
      <c r="X4" s="126" t="s">
        <v>122</v>
      </c>
      <c r="Y4" s="126" t="s">
        <v>123</v>
      </c>
    </row>
    <row r="5" spans="1:25" ht="25.5" customHeight="1">
      <c r="A5" s="125" t="s">
        <v>93</v>
      </c>
      <c r="B5" s="125"/>
      <c r="C5" s="144"/>
      <c r="D5" s="144" t="s">
        <v>94</v>
      </c>
      <c r="E5" s="144"/>
      <c r="F5" s="125" t="s">
        <v>124</v>
      </c>
      <c r="G5" s="125" t="s">
        <v>125</v>
      </c>
      <c r="H5" s="126" t="s">
        <v>126</v>
      </c>
      <c r="I5" s="153" t="s">
        <v>127</v>
      </c>
      <c r="J5" s="154" t="s">
        <v>124</v>
      </c>
      <c r="K5" s="154" t="s">
        <v>128</v>
      </c>
      <c r="L5" s="154" t="s">
        <v>129</v>
      </c>
      <c r="M5" s="154" t="s">
        <v>130</v>
      </c>
      <c r="N5" s="154" t="s">
        <v>131</v>
      </c>
      <c r="O5" s="154" t="s">
        <v>217</v>
      </c>
      <c r="P5" s="154" t="s">
        <v>133</v>
      </c>
      <c r="Q5" s="154" t="s">
        <v>134</v>
      </c>
      <c r="R5" s="154" t="s">
        <v>135</v>
      </c>
      <c r="S5" s="154" t="s">
        <v>136</v>
      </c>
      <c r="T5" s="154" t="s">
        <v>137</v>
      </c>
      <c r="U5" s="126"/>
      <c r="V5" s="126"/>
      <c r="W5" s="126"/>
      <c r="X5" s="126"/>
      <c r="Y5" s="126"/>
    </row>
    <row r="6" spans="1:25" ht="25.5" customHeight="1">
      <c r="A6" s="146" t="s">
        <v>95</v>
      </c>
      <c r="B6" s="146" t="s">
        <v>96</v>
      </c>
      <c r="C6" s="147" t="s">
        <v>97</v>
      </c>
      <c r="D6" s="143"/>
      <c r="E6" s="143"/>
      <c r="F6" s="145"/>
      <c r="G6" s="145"/>
      <c r="H6" s="129"/>
      <c r="I6" s="155"/>
      <c r="J6" s="155"/>
      <c r="K6" s="155"/>
      <c r="L6" s="155"/>
      <c r="M6" s="155"/>
      <c r="N6" s="155"/>
      <c r="O6" s="155"/>
      <c r="P6" s="155"/>
      <c r="Q6" s="155"/>
      <c r="R6" s="155"/>
      <c r="S6" s="155"/>
      <c r="T6" s="155"/>
      <c r="U6" s="129"/>
      <c r="V6" s="129"/>
      <c r="W6" s="129"/>
      <c r="X6" s="129"/>
      <c r="Y6" s="129"/>
    </row>
    <row r="7" spans="1:25" s="66" customFormat="1" ht="25.5" customHeight="1">
      <c r="A7" s="148"/>
      <c r="B7" s="148"/>
      <c r="C7" s="148"/>
      <c r="D7" s="149" t="s">
        <v>213</v>
      </c>
      <c r="E7" s="150"/>
      <c r="F7" s="132"/>
      <c r="G7" s="151"/>
      <c r="H7" s="150"/>
      <c r="I7" s="150"/>
      <c r="J7" s="132"/>
      <c r="K7" s="151"/>
      <c r="L7" s="150"/>
      <c r="M7" s="150"/>
      <c r="N7" s="150"/>
      <c r="O7" s="150"/>
      <c r="P7" s="150"/>
      <c r="Q7" s="150"/>
      <c r="R7" s="150"/>
      <c r="S7" s="150"/>
      <c r="T7" s="150"/>
      <c r="U7" s="150"/>
      <c r="V7" s="150"/>
      <c r="W7" s="150"/>
      <c r="X7" s="150"/>
      <c r="Y7" s="132"/>
    </row>
    <row r="8" spans="1:26" ht="25.5" customHeight="1">
      <c r="A8" s="64"/>
      <c r="B8" s="64"/>
      <c r="C8" s="64"/>
      <c r="D8" s="64"/>
      <c r="E8" s="64"/>
      <c r="F8" s="64"/>
      <c r="G8" s="10"/>
      <c r="H8" s="64"/>
      <c r="I8" s="64"/>
      <c r="J8" s="64"/>
      <c r="K8" s="64"/>
      <c r="L8" s="64"/>
      <c r="M8" s="64"/>
      <c r="N8" s="64"/>
      <c r="O8" s="64"/>
      <c r="P8" s="64"/>
      <c r="Q8" s="64"/>
      <c r="R8" s="64"/>
      <c r="S8" s="64"/>
      <c r="T8" s="64"/>
      <c r="U8" s="10"/>
      <c r="V8" s="64"/>
      <c r="W8" s="64"/>
      <c r="X8" s="10"/>
      <c r="Y8" s="64"/>
      <c r="Z8" s="98"/>
    </row>
    <row r="9" spans="1:25" ht="25.5" customHeight="1">
      <c r="A9" s="152" t="s">
        <v>218</v>
      </c>
      <c r="B9" s="152"/>
      <c r="C9" s="152"/>
      <c r="D9" s="152"/>
      <c r="E9" s="152"/>
      <c r="F9" s="152"/>
      <c r="G9" s="152"/>
      <c r="H9" s="152"/>
      <c r="I9" s="152"/>
      <c r="J9" s="152"/>
      <c r="K9" s="152"/>
      <c r="L9" s="152"/>
      <c r="M9" s="152"/>
      <c r="N9" s="152"/>
      <c r="O9" s="152"/>
      <c r="P9" s="152"/>
      <c r="S9" s="98"/>
      <c r="V9" s="98"/>
      <c r="W9" s="98"/>
      <c r="X9" s="98"/>
      <c r="Y9" s="98"/>
    </row>
    <row r="10" spans="4:20" ht="25.5" customHeight="1">
      <c r="D10" s="98"/>
      <c r="E10" s="98"/>
      <c r="F10" s="98"/>
      <c r="G10" s="98"/>
      <c r="H10" s="98"/>
      <c r="T10" s="98"/>
    </row>
    <row r="11" spans="4:20" ht="25.5" customHeight="1">
      <c r="D11" s="98"/>
      <c r="E11" s="98"/>
      <c r="F11" s="98"/>
      <c r="G11" s="98"/>
      <c r="H11" s="98"/>
      <c r="I11" s="98"/>
      <c r="J11" s="98"/>
      <c r="K11" s="98"/>
      <c r="L11" s="98"/>
      <c r="M11" s="98"/>
      <c r="N11" s="98"/>
      <c r="O11" s="98"/>
      <c r="P11" s="98"/>
      <c r="Q11" s="98"/>
      <c r="R11" s="98"/>
      <c r="S11" s="98"/>
      <c r="T11" s="98"/>
    </row>
    <row r="12" spans="6:10" ht="25.5" customHeight="1">
      <c r="F12" s="98"/>
      <c r="G12" s="98"/>
      <c r="I12" s="98"/>
      <c r="J12" s="98"/>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tabSelected="1" workbookViewId="0" topLeftCell="A1">
      <selection activeCell="L6" sqref="L6"/>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7" t="s">
        <v>219</v>
      </c>
    </row>
    <row r="2" spans="1:7" ht="27" customHeight="1">
      <c r="A2" s="124" t="s">
        <v>220</v>
      </c>
      <c r="B2" s="124"/>
      <c r="C2" s="124"/>
      <c r="D2" s="124"/>
      <c r="E2" s="124"/>
      <c r="F2" s="124"/>
      <c r="G2" s="124"/>
    </row>
    <row r="3" ht="12.75" customHeight="1">
      <c r="G3" s="89" t="s">
        <v>3</v>
      </c>
    </row>
    <row r="4" spans="1:7" ht="24" customHeight="1">
      <c r="A4" s="125" t="s">
        <v>83</v>
      </c>
      <c r="B4" s="125" t="s">
        <v>221</v>
      </c>
      <c r="C4" s="125"/>
      <c r="D4" s="125"/>
      <c r="E4" s="125"/>
      <c r="F4" s="125"/>
      <c r="G4" s="125"/>
    </row>
    <row r="5" spans="1:7" ht="18" customHeight="1">
      <c r="A5" s="125"/>
      <c r="B5" s="126" t="s">
        <v>124</v>
      </c>
      <c r="C5" s="127" t="s">
        <v>222</v>
      </c>
      <c r="D5" s="126" t="s">
        <v>223</v>
      </c>
      <c r="E5" s="128" t="s">
        <v>224</v>
      </c>
      <c r="F5" s="128"/>
      <c r="G5" s="127" t="s">
        <v>225</v>
      </c>
    </row>
    <row r="6" spans="1:7" ht="27" customHeight="1">
      <c r="A6" s="125"/>
      <c r="B6" s="129"/>
      <c r="C6" s="130"/>
      <c r="D6" s="129"/>
      <c r="E6" s="129" t="s">
        <v>226</v>
      </c>
      <c r="F6" s="130" t="s">
        <v>227</v>
      </c>
      <c r="G6" s="130"/>
    </row>
    <row r="7" spans="1:7" s="66" customFormat="1" ht="27.75" customHeight="1">
      <c r="A7" s="131" t="s">
        <v>87</v>
      </c>
      <c r="B7" s="132">
        <f>C7+D7+G7</f>
        <v>17.8</v>
      </c>
      <c r="C7" s="133">
        <v>15.4</v>
      </c>
      <c r="D7" s="134">
        <f>E7+F7</f>
        <v>2.4</v>
      </c>
      <c r="E7" s="134">
        <v>0</v>
      </c>
      <c r="F7" s="134">
        <v>2.4</v>
      </c>
      <c r="G7" s="135">
        <v>0</v>
      </c>
    </row>
    <row r="8" spans="1:8" ht="12.75" customHeight="1">
      <c r="A8" s="136"/>
      <c r="B8" s="136"/>
      <c r="C8" s="136"/>
      <c r="D8" s="136"/>
      <c r="E8" s="136"/>
      <c r="F8" s="136"/>
      <c r="G8" s="136"/>
      <c r="H8" s="98"/>
    </row>
    <row r="9" spans="1:8" ht="12.75" customHeight="1">
      <c r="A9" s="136"/>
      <c r="B9" s="136"/>
      <c r="C9" s="136"/>
      <c r="D9" s="136"/>
      <c r="E9" s="136"/>
      <c r="F9" s="136"/>
      <c r="G9" s="136"/>
      <c r="H9" s="98"/>
    </row>
    <row r="10" spans="1:8" ht="12.75" customHeight="1">
      <c r="A10" s="136"/>
      <c r="B10" s="136"/>
      <c r="C10" s="136"/>
      <c r="D10" s="136"/>
      <c r="E10" s="136"/>
      <c r="F10" s="136"/>
      <c r="G10" s="136"/>
      <c r="H10" s="98"/>
    </row>
    <row r="11" spans="1:8" ht="12.75" customHeight="1">
      <c r="A11" s="136"/>
      <c r="B11" s="136"/>
      <c r="C11" s="136"/>
      <c r="D11" s="136"/>
      <c r="E11" s="136"/>
      <c r="F11" s="136"/>
      <c r="G11" s="136"/>
      <c r="H11" s="98"/>
    </row>
    <row r="12" spans="1:9" ht="12.75" customHeight="1">
      <c r="A12" s="136"/>
      <c r="B12" s="136"/>
      <c r="C12" s="136"/>
      <c r="D12" s="136"/>
      <c r="E12" s="136"/>
      <c r="F12" s="136"/>
      <c r="G12" s="136"/>
      <c r="H12" s="98"/>
      <c r="I12" s="98"/>
    </row>
    <row r="13" spans="1:9" ht="12.75" customHeight="1">
      <c r="A13" s="136"/>
      <c r="B13" s="136"/>
      <c r="C13" s="136"/>
      <c r="D13" s="136"/>
      <c r="E13" s="136"/>
      <c r="F13" s="136"/>
      <c r="G13" s="136"/>
      <c r="I13" s="98"/>
    </row>
    <row r="14" spans="1:7" s="123" customFormat="1" ht="16.5" customHeight="1">
      <c r="A14" s="137" t="s">
        <v>228</v>
      </c>
      <c r="B14" s="138"/>
      <c r="C14" s="138"/>
      <c r="D14" s="138"/>
      <c r="E14" s="138"/>
      <c r="F14" s="138"/>
      <c r="G14" s="138"/>
    </row>
    <row r="15" spans="1:7" s="123" customFormat="1" ht="16.5" customHeight="1">
      <c r="A15" s="139" t="s">
        <v>229</v>
      </c>
      <c r="B15" s="139"/>
      <c r="C15" s="139"/>
      <c r="D15" s="139"/>
      <c r="E15" s="139"/>
      <c r="F15" s="139"/>
      <c r="G15" s="139"/>
    </row>
    <row r="16" spans="1:7" s="123" customFormat="1" ht="16.5" customHeight="1">
      <c r="A16" s="140" t="s">
        <v>230</v>
      </c>
      <c r="B16" s="140"/>
      <c r="C16" s="140"/>
      <c r="D16" s="140"/>
      <c r="E16" s="140"/>
      <c r="F16" s="140"/>
      <c r="G16" s="140"/>
    </row>
    <row r="17" spans="2:4" ht="12.75" customHeight="1">
      <c r="B17" s="98"/>
      <c r="C17" s="98"/>
      <c r="D17" s="98"/>
    </row>
    <row r="18" spans="2:5" ht="12.75" customHeight="1">
      <c r="B18" s="98"/>
      <c r="C18" s="98"/>
      <c r="D18" s="98"/>
      <c r="E18" s="98"/>
    </row>
    <row r="19" spans="2:5" ht="12.75" customHeight="1">
      <c r="B19" s="98"/>
      <c r="C19" s="98"/>
      <c r="E19" s="98"/>
    </row>
    <row r="20" spans="2:6" ht="12.75" customHeight="1">
      <c r="B20" s="98"/>
      <c r="C20" s="98"/>
      <c r="D20" s="98"/>
      <c r="E20" s="98"/>
      <c r="F20" s="98"/>
    </row>
    <row r="21" spans="3:6" ht="12.75" customHeight="1">
      <c r="C21" s="98"/>
      <c r="D21" s="98"/>
      <c r="F21" s="98"/>
    </row>
    <row r="22" spans="3:6" ht="12.75" customHeight="1">
      <c r="C22" s="98"/>
      <c r="D22" s="98"/>
      <c r="F22" s="98"/>
    </row>
    <row r="23" ht="12.75" customHeight="1">
      <c r="C23" s="98"/>
    </row>
    <row r="24" ht="12.75" customHeight="1">
      <c r="D24" s="98"/>
    </row>
    <row r="25" ht="12.75" customHeight="1">
      <c r="D25" s="98"/>
    </row>
  </sheetData>
  <sheetProtection/>
  <mergeCells count="8">
    <mergeCell ref="A2:G2"/>
    <mergeCell ref="B4:G4"/>
    <mergeCell ref="E5:F5"/>
    <mergeCell ref="A4:A6"/>
    <mergeCell ref="B5:B6"/>
    <mergeCell ref="C5:C6"/>
    <mergeCell ref="D5:D6"/>
    <mergeCell ref="G5:G6"/>
  </mergeCells>
  <printOptions horizontalCentered="1"/>
  <pageMargins left="0.7513888888888889" right="0.7513888888888889" top="1" bottom="1" header="0.5" footer="0.5"/>
  <pageSetup horizontalDpi="600" verticalDpi="600" orientation="landscape"/>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B7" sqref="B7"/>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9"/>
      <c r="L1" s="86"/>
    </row>
    <row r="2" spans="1:12" ht="26.25" customHeight="1">
      <c r="A2" s="100" t="s">
        <v>231</v>
      </c>
      <c r="B2" s="100"/>
      <c r="C2" s="100"/>
      <c r="D2" s="100"/>
      <c r="E2" s="100"/>
      <c r="F2" s="100"/>
      <c r="G2" s="100"/>
      <c r="H2" s="100"/>
      <c r="I2" s="100"/>
      <c r="J2" s="100"/>
      <c r="K2" s="100"/>
      <c r="L2" s="100"/>
    </row>
    <row r="3" spans="1:256" ht="30.75" customHeight="1">
      <c r="A3" s="67" t="s">
        <v>232</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row>
    <row r="4" spans="1:12" ht="26.25" customHeight="1">
      <c r="A4" s="101" t="s">
        <v>2</v>
      </c>
      <c r="B4" s="102"/>
      <c r="C4" s="102"/>
      <c r="D4" s="102"/>
      <c r="E4" s="102"/>
      <c r="F4" s="102"/>
      <c r="G4" s="102"/>
      <c r="H4" s="102"/>
      <c r="I4" s="102"/>
      <c r="J4" s="102"/>
      <c r="K4" s="102"/>
      <c r="L4" s="120" t="s">
        <v>3</v>
      </c>
    </row>
    <row r="5" spans="1:12" ht="26.25" customHeight="1">
      <c r="A5" s="103" t="s">
        <v>82</v>
      </c>
      <c r="B5" s="103" t="s">
        <v>233</v>
      </c>
      <c r="C5" s="104" t="s">
        <v>234</v>
      </c>
      <c r="D5" s="103" t="s">
        <v>235</v>
      </c>
      <c r="E5" s="105" t="s">
        <v>236</v>
      </c>
      <c r="F5" s="103"/>
      <c r="G5" s="103" t="s">
        <v>237</v>
      </c>
      <c r="H5" s="103" t="s">
        <v>238</v>
      </c>
      <c r="I5" s="103" t="s">
        <v>239</v>
      </c>
      <c r="J5" s="103" t="s">
        <v>240</v>
      </c>
      <c r="K5" s="103" t="s">
        <v>241</v>
      </c>
      <c r="L5" s="105" t="s">
        <v>242</v>
      </c>
    </row>
    <row r="6" spans="1:12" ht="36" customHeight="1">
      <c r="A6" s="106"/>
      <c r="B6" s="106"/>
      <c r="C6" s="107"/>
      <c r="D6" s="108"/>
      <c r="E6" s="109" t="s">
        <v>80</v>
      </c>
      <c r="F6" s="110" t="s">
        <v>243</v>
      </c>
      <c r="G6" s="106"/>
      <c r="H6" s="106"/>
      <c r="I6" s="106"/>
      <c r="J6" s="106"/>
      <c r="K6" s="106"/>
      <c r="L6" s="108"/>
    </row>
    <row r="7" spans="1:12" s="66" customFormat="1" ht="25.5" customHeight="1">
      <c r="A7" s="111" t="s">
        <v>244</v>
      </c>
      <c r="B7" s="112" t="s">
        <v>245</v>
      </c>
      <c r="C7" s="113"/>
      <c r="D7" s="114"/>
      <c r="E7" s="114"/>
      <c r="F7" s="114"/>
      <c r="G7" s="115"/>
      <c r="H7" s="115"/>
      <c r="I7" s="115"/>
      <c r="J7" s="115"/>
      <c r="K7" s="115"/>
      <c r="L7" s="121"/>
    </row>
    <row r="8" spans="1:12" ht="25.5" customHeight="1">
      <c r="A8" s="111"/>
      <c r="B8" s="112"/>
      <c r="C8" s="113"/>
      <c r="D8" s="114"/>
      <c r="E8" s="114"/>
      <c r="F8" s="114"/>
      <c r="G8" s="115"/>
      <c r="H8" s="115"/>
      <c r="I8" s="115"/>
      <c r="J8" s="115"/>
      <c r="K8" s="115"/>
      <c r="L8" s="121"/>
    </row>
    <row r="9" spans="1:12" ht="110.25" customHeight="1">
      <c r="A9" s="111"/>
      <c r="B9" s="116"/>
      <c r="C9" s="116"/>
      <c r="D9" s="117"/>
      <c r="E9" s="117"/>
      <c r="F9" s="117"/>
      <c r="G9" s="118"/>
      <c r="H9" s="119"/>
      <c r="I9" s="119"/>
      <c r="J9" s="122"/>
      <c r="K9" s="119"/>
      <c r="L9" s="122"/>
    </row>
    <row r="10" spans="1:12" ht="57" customHeight="1">
      <c r="A10" s="111"/>
      <c r="B10" s="112"/>
      <c r="C10" s="113"/>
      <c r="D10" s="114"/>
      <c r="E10" s="114"/>
      <c r="F10" s="114"/>
      <c r="G10" s="115"/>
      <c r="H10" s="115"/>
      <c r="I10" s="115"/>
      <c r="J10" s="115"/>
      <c r="K10" s="115"/>
      <c r="L10" s="121"/>
    </row>
    <row r="11" spans="1:12" ht="26.25" customHeight="1">
      <c r="A11" s="99" t="s">
        <v>246</v>
      </c>
      <c r="B11" s="98"/>
      <c r="C11" s="98"/>
      <c r="D11" s="98"/>
      <c r="E11" s="98"/>
      <c r="F11" s="98"/>
      <c r="G11" s="98"/>
      <c r="H11" s="98"/>
      <c r="I11" s="98"/>
      <c r="J11" s="98"/>
      <c r="K11" s="98"/>
      <c r="L11" s="98"/>
    </row>
    <row r="12" spans="2:10" ht="25.5" customHeight="1">
      <c r="B12" s="98"/>
      <c r="C12" s="98"/>
      <c r="D12" s="98"/>
      <c r="E12" s="98"/>
      <c r="F12" s="98"/>
      <c r="J12" s="98"/>
    </row>
    <row r="13" spans="4:6" ht="25.5" customHeight="1">
      <c r="D13" s="98"/>
      <c r="E13" s="98"/>
      <c r="F13" s="98"/>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H7" sqref="H7"/>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24.5" style="0" customWidth="1"/>
    <col min="10" max="10" width="36.66015625" style="0" customWidth="1"/>
    <col min="11" max="12" width="29.83203125" style="0" customWidth="1"/>
    <col min="13" max="255" width="9.16015625" style="0" customWidth="1"/>
  </cols>
  <sheetData>
    <row r="1" spans="1:12" ht="23.25" customHeight="1">
      <c r="A1" s="67" t="s">
        <v>247</v>
      </c>
      <c r="L1" s="86"/>
    </row>
    <row r="2" spans="1:12" ht="23.25" customHeight="1">
      <c r="A2" s="68" t="s">
        <v>248</v>
      </c>
      <c r="B2" s="68"/>
      <c r="C2" s="68"/>
      <c r="D2" s="68"/>
      <c r="E2" s="68"/>
      <c r="F2" s="68"/>
      <c r="G2" s="68"/>
      <c r="H2" s="68"/>
      <c r="I2" s="68"/>
      <c r="J2" s="68"/>
      <c r="K2" s="68"/>
      <c r="L2" s="68"/>
    </row>
    <row r="3" spans="1:12" ht="23.25" customHeight="1">
      <c r="A3" s="69"/>
      <c r="B3" s="69"/>
      <c r="C3" s="69"/>
      <c r="D3" s="69"/>
      <c r="E3" s="69"/>
      <c r="F3" s="69"/>
      <c r="G3" s="69"/>
      <c r="H3" s="69"/>
      <c r="I3" s="69"/>
      <c r="J3" s="69"/>
      <c r="K3" s="69"/>
      <c r="L3" s="87" t="s">
        <v>3</v>
      </c>
    </row>
    <row r="4" spans="1:13" ht="23.25" customHeight="1">
      <c r="A4" s="70" t="s">
        <v>249</v>
      </c>
      <c r="B4" s="71" t="s">
        <v>250</v>
      </c>
      <c r="C4" s="72"/>
      <c r="D4" s="72"/>
      <c r="E4" s="72"/>
      <c r="F4" s="72"/>
      <c r="G4" s="73"/>
      <c r="H4" s="74"/>
      <c r="I4" s="88" t="s">
        <v>251</v>
      </c>
      <c r="J4" s="75" t="s">
        <v>252</v>
      </c>
      <c r="K4" s="75" t="s">
        <v>253</v>
      </c>
      <c r="L4" s="75"/>
      <c r="M4" s="89"/>
    </row>
    <row r="5" spans="1:13" ht="23.25" customHeight="1">
      <c r="A5" s="75"/>
      <c r="B5" s="76" t="s">
        <v>235</v>
      </c>
      <c r="C5" s="71" t="s">
        <v>254</v>
      </c>
      <c r="D5" s="73"/>
      <c r="E5" s="73"/>
      <c r="F5" s="74"/>
      <c r="G5" s="77" t="s">
        <v>255</v>
      </c>
      <c r="H5" s="78"/>
      <c r="I5" s="80"/>
      <c r="J5" s="75"/>
      <c r="K5" s="75" t="s">
        <v>256</v>
      </c>
      <c r="L5" s="75" t="s">
        <v>257</v>
      </c>
      <c r="M5" s="89"/>
    </row>
    <row r="6" spans="1:13" ht="47.25" customHeight="1">
      <c r="A6" s="75"/>
      <c r="B6" s="75"/>
      <c r="C6" s="79" t="s">
        <v>258</v>
      </c>
      <c r="D6" s="79" t="s">
        <v>259</v>
      </c>
      <c r="E6" s="79" t="s">
        <v>260</v>
      </c>
      <c r="F6" s="79" t="s">
        <v>261</v>
      </c>
      <c r="G6" s="80" t="s">
        <v>117</v>
      </c>
      <c r="H6" s="80" t="s">
        <v>262</v>
      </c>
      <c r="I6" s="90"/>
      <c r="J6" s="75"/>
      <c r="K6" s="75"/>
      <c r="L6" s="75"/>
      <c r="M6" s="89"/>
    </row>
    <row r="7" spans="1:13" s="66" customFormat="1" ht="22.5" customHeight="1">
      <c r="A7" s="81" t="s">
        <v>245</v>
      </c>
      <c r="B7" s="82">
        <v>648.55</v>
      </c>
      <c r="C7" s="82">
        <v>648.55</v>
      </c>
      <c r="D7" s="82"/>
      <c r="E7" s="82"/>
      <c r="F7" s="82"/>
      <c r="G7" s="82">
        <v>648.55</v>
      </c>
      <c r="H7" s="82"/>
      <c r="I7" s="91"/>
      <c r="J7" s="92"/>
      <c r="K7" s="91"/>
      <c r="L7" s="91"/>
      <c r="M7" s="93"/>
    </row>
    <row r="8" spans="1:12" ht="408" customHeight="1">
      <c r="A8" s="82" t="s">
        <v>87</v>
      </c>
      <c r="B8" s="82">
        <v>648.55</v>
      </c>
      <c r="C8" s="82">
        <v>648.55</v>
      </c>
      <c r="D8" s="82"/>
      <c r="E8" s="82"/>
      <c r="F8" s="82"/>
      <c r="G8" s="82">
        <v>648.55</v>
      </c>
      <c r="H8" s="82"/>
      <c r="I8" s="82" t="s">
        <v>263</v>
      </c>
      <c r="J8" s="94" t="s">
        <v>264</v>
      </c>
      <c r="K8" s="95" t="s">
        <v>265</v>
      </c>
      <c r="L8" s="82" t="s">
        <v>266</v>
      </c>
    </row>
    <row r="9" spans="1:13" ht="150" customHeight="1">
      <c r="A9" s="83"/>
      <c r="B9" s="84"/>
      <c r="C9" s="84"/>
      <c r="D9" s="85"/>
      <c r="E9" s="85"/>
      <c r="F9" s="84"/>
      <c r="G9" s="84"/>
      <c r="H9" s="84"/>
      <c r="I9" s="96"/>
      <c r="J9" s="96"/>
      <c r="K9" s="96"/>
      <c r="L9" s="96"/>
      <c r="M9" s="97"/>
    </row>
    <row r="10" ht="22.5" customHeight="1"/>
    <row r="11" ht="22.5" customHeight="1"/>
    <row r="12" ht="22.5" customHeight="1">
      <c r="L12" s="98"/>
    </row>
  </sheetData>
  <sheetProtection/>
  <mergeCells count="8">
    <mergeCell ref="K4:L4"/>
    <mergeCell ref="G5:H5"/>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F7" sqref="F7:F18"/>
    </sheetView>
  </sheetViews>
  <sheetFormatPr defaultColWidth="9.16015625" defaultRowHeight="12.75" customHeight="1"/>
  <cols>
    <col min="1" max="1" width="33.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21" t="s">
        <v>267</v>
      </c>
      <c r="B1" s="22"/>
      <c r="C1" s="22"/>
      <c r="D1" s="22"/>
      <c r="E1" s="22"/>
      <c r="F1" s="22"/>
      <c r="G1" s="22"/>
      <c r="H1" s="22"/>
      <c r="I1" s="22"/>
      <c r="J1" s="22"/>
      <c r="K1" s="22"/>
      <c r="L1" s="22"/>
      <c r="M1" s="22"/>
      <c r="N1" s="22"/>
      <c r="O1" s="22"/>
      <c r="P1" s="22"/>
      <c r="Q1" s="22"/>
      <c r="R1" s="54"/>
    </row>
    <row r="2" spans="1:18" ht="21.75" customHeight="1">
      <c r="A2" s="23" t="s">
        <v>268</v>
      </c>
      <c r="B2" s="23"/>
      <c r="C2" s="23"/>
      <c r="D2" s="23"/>
      <c r="E2" s="23"/>
      <c r="F2" s="23"/>
      <c r="G2" s="23"/>
      <c r="H2" s="23"/>
      <c r="I2" s="23"/>
      <c r="J2" s="23"/>
      <c r="K2" s="23"/>
      <c r="L2" s="23"/>
      <c r="M2" s="23"/>
      <c r="N2" s="23"/>
      <c r="O2" s="23"/>
      <c r="P2" s="23"/>
      <c r="Q2" s="23"/>
      <c r="R2" s="54"/>
    </row>
    <row r="3" spans="1:18" ht="18" customHeight="1">
      <c r="A3" s="24" t="s">
        <v>269</v>
      </c>
      <c r="B3" s="22"/>
      <c r="C3" s="22"/>
      <c r="D3" s="22"/>
      <c r="E3" s="22"/>
      <c r="F3" s="22"/>
      <c r="G3" s="22"/>
      <c r="H3" s="22"/>
      <c r="I3" s="22"/>
      <c r="J3" s="22"/>
      <c r="K3" s="22"/>
      <c r="L3" s="22"/>
      <c r="M3" s="22"/>
      <c r="N3" s="22"/>
      <c r="O3" s="22"/>
      <c r="P3" s="58" t="s">
        <v>270</v>
      </c>
      <c r="Q3" s="58"/>
      <c r="R3" s="54"/>
    </row>
    <row r="4" spans="1:18" ht="30" customHeight="1">
      <c r="A4" s="56" t="s">
        <v>271</v>
      </c>
      <c r="B4" s="56" t="s">
        <v>272</v>
      </c>
      <c r="C4" s="56" t="s">
        <v>273</v>
      </c>
      <c r="D4" s="56" t="s">
        <v>274</v>
      </c>
      <c r="E4" s="56" t="s">
        <v>275</v>
      </c>
      <c r="F4" s="28" t="s">
        <v>236</v>
      </c>
      <c r="G4" s="28"/>
      <c r="H4" s="28"/>
      <c r="I4" s="28"/>
      <c r="J4" s="28"/>
      <c r="K4" s="28"/>
      <c r="L4" s="28"/>
      <c r="M4" s="28"/>
      <c r="N4" s="28"/>
      <c r="O4" s="28"/>
      <c r="P4" s="48"/>
      <c r="Q4" s="48"/>
      <c r="R4" s="54"/>
    </row>
    <row r="5" spans="1:18" ht="30" customHeight="1">
      <c r="A5" s="56"/>
      <c r="B5" s="56"/>
      <c r="C5" s="56"/>
      <c r="D5" s="56"/>
      <c r="E5" s="56"/>
      <c r="F5" s="28" t="s">
        <v>245</v>
      </c>
      <c r="G5" s="30" t="s">
        <v>73</v>
      </c>
      <c r="H5" s="31"/>
      <c r="I5" s="31"/>
      <c r="J5" s="31" t="s">
        <v>276</v>
      </c>
      <c r="K5" s="31" t="s">
        <v>75</v>
      </c>
      <c r="L5" s="31" t="s">
        <v>277</v>
      </c>
      <c r="M5" s="31" t="s">
        <v>77</v>
      </c>
      <c r="N5" s="31" t="s">
        <v>78</v>
      </c>
      <c r="O5" s="31" t="s">
        <v>81</v>
      </c>
      <c r="P5" s="31" t="s">
        <v>79</v>
      </c>
      <c r="Q5" s="31" t="s">
        <v>80</v>
      </c>
      <c r="R5" s="54"/>
    </row>
    <row r="6" spans="1:18" ht="34.5" customHeight="1">
      <c r="A6" s="56"/>
      <c r="B6" s="56"/>
      <c r="C6" s="56"/>
      <c r="D6" s="56"/>
      <c r="E6" s="56"/>
      <c r="F6" s="33"/>
      <c r="G6" s="34" t="s">
        <v>124</v>
      </c>
      <c r="H6" s="35" t="s">
        <v>84</v>
      </c>
      <c r="I6" s="31" t="s">
        <v>85</v>
      </c>
      <c r="J6" s="31"/>
      <c r="K6" s="31"/>
      <c r="L6" s="31"/>
      <c r="M6" s="31"/>
      <c r="N6" s="31"/>
      <c r="O6" s="31"/>
      <c r="P6" s="31"/>
      <c r="Q6" s="31"/>
      <c r="R6" s="54"/>
    </row>
    <row r="7" spans="1:18" ht="30" customHeight="1">
      <c r="A7" s="38" t="s">
        <v>278</v>
      </c>
      <c r="B7" s="38" t="s">
        <v>279</v>
      </c>
      <c r="C7" s="42" t="s">
        <v>280</v>
      </c>
      <c r="D7" s="38">
        <v>10</v>
      </c>
      <c r="E7" s="38" t="s">
        <v>281</v>
      </c>
      <c r="F7" s="38">
        <v>8</v>
      </c>
      <c r="G7" s="38">
        <v>8</v>
      </c>
      <c r="H7" s="38">
        <v>8</v>
      </c>
      <c r="I7" s="59"/>
      <c r="J7" s="59"/>
      <c r="K7" s="59"/>
      <c r="L7" s="59"/>
      <c r="M7" s="59"/>
      <c r="N7" s="60"/>
      <c r="O7" s="51"/>
      <c r="P7" s="60"/>
      <c r="Q7" s="65"/>
      <c r="R7" s="55"/>
    </row>
    <row r="8" spans="1:18" ht="21.75" customHeight="1">
      <c r="A8" s="38" t="s">
        <v>278</v>
      </c>
      <c r="B8" s="57" t="s">
        <v>282</v>
      </c>
      <c r="C8" s="42" t="s">
        <v>280</v>
      </c>
      <c r="D8" s="38">
        <v>6</v>
      </c>
      <c r="E8" s="38" t="s">
        <v>283</v>
      </c>
      <c r="F8" s="38">
        <v>7</v>
      </c>
      <c r="G8" s="38">
        <v>7</v>
      </c>
      <c r="H8" s="38">
        <v>7</v>
      </c>
      <c r="I8" s="61"/>
      <c r="J8" s="61"/>
      <c r="K8" s="61"/>
      <c r="L8" s="61"/>
      <c r="M8" s="61"/>
      <c r="N8" s="61"/>
      <c r="O8" s="61"/>
      <c r="P8" s="62"/>
      <c r="Q8" s="61"/>
      <c r="R8" s="54"/>
    </row>
    <row r="9" spans="1:18" ht="21.75" customHeight="1">
      <c r="A9" s="38" t="s">
        <v>278</v>
      </c>
      <c r="B9" s="38" t="s">
        <v>284</v>
      </c>
      <c r="C9" s="42" t="s">
        <v>280</v>
      </c>
      <c r="D9" s="38">
        <v>10</v>
      </c>
      <c r="E9" s="38" t="s">
        <v>281</v>
      </c>
      <c r="F9" s="38">
        <v>1.5</v>
      </c>
      <c r="G9" s="38">
        <v>1.5</v>
      </c>
      <c r="H9" s="38">
        <v>1.5</v>
      </c>
      <c r="I9" s="61"/>
      <c r="J9" s="61"/>
      <c r="K9" s="61"/>
      <c r="L9" s="61"/>
      <c r="M9" s="61"/>
      <c r="N9" s="61"/>
      <c r="O9" s="61"/>
      <c r="P9" s="61"/>
      <c r="Q9" s="61"/>
      <c r="R9" s="54"/>
    </row>
    <row r="10" spans="1:18" ht="21.75" customHeight="1">
      <c r="A10" s="38" t="s">
        <v>278</v>
      </c>
      <c r="B10" s="38" t="s">
        <v>285</v>
      </c>
      <c r="C10" s="42" t="s">
        <v>280</v>
      </c>
      <c r="D10" s="38">
        <v>6</v>
      </c>
      <c r="E10" s="38" t="s">
        <v>286</v>
      </c>
      <c r="F10" s="38">
        <v>6</v>
      </c>
      <c r="G10" s="38">
        <v>6</v>
      </c>
      <c r="H10" s="38">
        <v>6</v>
      </c>
      <c r="I10" s="61"/>
      <c r="J10" s="61"/>
      <c r="K10" s="61"/>
      <c r="L10" s="61"/>
      <c r="M10" s="61"/>
      <c r="N10" s="61"/>
      <c r="O10" s="61"/>
      <c r="P10" s="61"/>
      <c r="Q10" s="61"/>
      <c r="R10" s="54"/>
    </row>
    <row r="11" spans="1:18" ht="21.75" customHeight="1">
      <c r="A11" s="38" t="s">
        <v>278</v>
      </c>
      <c r="B11" s="38" t="s">
        <v>287</v>
      </c>
      <c r="C11" s="42" t="s">
        <v>280</v>
      </c>
      <c r="D11" s="38">
        <v>4</v>
      </c>
      <c r="E11" s="38" t="s">
        <v>286</v>
      </c>
      <c r="F11" s="38">
        <v>5</v>
      </c>
      <c r="G11" s="38">
        <v>5</v>
      </c>
      <c r="H11" s="38">
        <v>5</v>
      </c>
      <c r="I11" s="61"/>
      <c r="J11" s="61"/>
      <c r="K11" s="61"/>
      <c r="L11" s="61"/>
      <c r="M11" s="63"/>
      <c r="N11" s="63"/>
      <c r="O11" s="61"/>
      <c r="P11" s="61"/>
      <c r="Q11" s="61"/>
      <c r="R11" s="54"/>
    </row>
    <row r="12" spans="1:18" ht="21.75" customHeight="1">
      <c r="A12" s="38" t="s">
        <v>278</v>
      </c>
      <c r="B12" s="294" t="s">
        <v>288</v>
      </c>
      <c r="C12" s="42" t="s">
        <v>280</v>
      </c>
      <c r="D12" s="38">
        <v>6</v>
      </c>
      <c r="E12" s="38" t="s">
        <v>281</v>
      </c>
      <c r="F12" s="38">
        <v>1.2</v>
      </c>
      <c r="G12" s="38">
        <v>1.2</v>
      </c>
      <c r="H12" s="38">
        <v>1.2</v>
      </c>
      <c r="I12" s="61"/>
      <c r="J12" s="61"/>
      <c r="K12" s="61"/>
      <c r="L12" s="63"/>
      <c r="M12" s="63"/>
      <c r="N12" s="63"/>
      <c r="O12" s="61"/>
      <c r="P12" s="61"/>
      <c r="Q12" s="61"/>
      <c r="R12" s="54"/>
    </row>
    <row r="13" spans="1:18" ht="21.75" customHeight="1">
      <c r="A13" s="38" t="s">
        <v>278</v>
      </c>
      <c r="B13" s="294" t="s">
        <v>289</v>
      </c>
      <c r="C13" s="42" t="s">
        <v>280</v>
      </c>
      <c r="D13" s="38">
        <v>6</v>
      </c>
      <c r="E13" s="38" t="s">
        <v>283</v>
      </c>
      <c r="F13" s="38">
        <v>4.1</v>
      </c>
      <c r="G13" s="38">
        <v>4.1</v>
      </c>
      <c r="H13" s="38">
        <v>4.1</v>
      </c>
      <c r="I13" s="61"/>
      <c r="J13" s="61"/>
      <c r="K13" s="63"/>
      <c r="L13" s="63"/>
      <c r="M13" s="63"/>
      <c r="N13" s="63"/>
      <c r="O13" s="61"/>
      <c r="P13" s="61"/>
      <c r="Q13" s="63"/>
      <c r="R13" s="54"/>
    </row>
    <row r="14" spans="1:18" ht="21.75" customHeight="1">
      <c r="A14" s="38" t="s">
        <v>278</v>
      </c>
      <c r="B14" s="294" t="s">
        <v>290</v>
      </c>
      <c r="C14" s="42" t="s">
        <v>280</v>
      </c>
      <c r="D14" s="38">
        <v>1</v>
      </c>
      <c r="E14" s="38" t="s">
        <v>283</v>
      </c>
      <c r="F14" s="38">
        <v>1.2</v>
      </c>
      <c r="G14" s="38">
        <v>1.2</v>
      </c>
      <c r="H14" s="38">
        <v>1.2</v>
      </c>
      <c r="I14" s="63"/>
      <c r="J14" s="63"/>
      <c r="K14" s="63"/>
      <c r="L14" s="63"/>
      <c r="M14" s="63"/>
      <c r="N14" s="63"/>
      <c r="O14" s="61"/>
      <c r="P14" s="63"/>
      <c r="Q14" s="63"/>
      <c r="R14" s="54"/>
    </row>
    <row r="15" spans="1:17" ht="19.5" customHeight="1">
      <c r="A15" s="38" t="s">
        <v>278</v>
      </c>
      <c r="B15" s="38" t="s">
        <v>291</v>
      </c>
      <c r="C15" s="42" t="s">
        <v>280</v>
      </c>
      <c r="D15" s="38">
        <v>15</v>
      </c>
      <c r="E15" s="38" t="s">
        <v>292</v>
      </c>
      <c r="F15" s="38">
        <v>7</v>
      </c>
      <c r="G15" s="38">
        <v>7</v>
      </c>
      <c r="H15" s="38">
        <v>7</v>
      </c>
      <c r="I15" s="10"/>
      <c r="J15" s="10"/>
      <c r="K15" s="10"/>
      <c r="L15" s="10"/>
      <c r="M15" s="10"/>
      <c r="N15" s="10"/>
      <c r="O15" s="10"/>
      <c r="P15" s="10"/>
      <c r="Q15" s="10"/>
    </row>
    <row r="16" spans="1:17" ht="19.5" customHeight="1">
      <c r="A16" s="38" t="s">
        <v>278</v>
      </c>
      <c r="B16" s="38" t="s">
        <v>293</v>
      </c>
      <c r="C16" s="42" t="s">
        <v>280</v>
      </c>
      <c r="D16" s="38">
        <v>50</v>
      </c>
      <c r="E16" s="38" t="s">
        <v>294</v>
      </c>
      <c r="F16" s="38">
        <v>1</v>
      </c>
      <c r="G16" s="38">
        <v>1</v>
      </c>
      <c r="H16" s="38">
        <v>1</v>
      </c>
      <c r="I16" s="10"/>
      <c r="J16" s="10"/>
      <c r="K16" s="10"/>
      <c r="L16" s="10"/>
      <c r="M16" s="10"/>
      <c r="N16" s="10"/>
      <c r="O16" s="10"/>
      <c r="P16" s="10"/>
      <c r="Q16" s="10"/>
    </row>
    <row r="17" spans="1:17" ht="19.5" customHeight="1">
      <c r="A17" s="38" t="s">
        <v>278</v>
      </c>
      <c r="B17" s="294" t="s">
        <v>295</v>
      </c>
      <c r="C17" s="42" t="s">
        <v>280</v>
      </c>
      <c r="D17" s="38">
        <v>1</v>
      </c>
      <c r="E17" s="38" t="s">
        <v>286</v>
      </c>
      <c r="F17" s="38">
        <v>1</v>
      </c>
      <c r="G17" s="38">
        <v>1</v>
      </c>
      <c r="H17" s="38">
        <v>1</v>
      </c>
      <c r="I17" s="10"/>
      <c r="J17" s="10"/>
      <c r="K17" s="64"/>
      <c r="L17" s="10"/>
      <c r="M17" s="10"/>
      <c r="N17" s="10"/>
      <c r="O17" s="10"/>
      <c r="P17" s="10"/>
      <c r="Q17" s="10"/>
    </row>
    <row r="18" spans="1:17" ht="19.5" customHeight="1">
      <c r="A18" s="38" t="s">
        <v>278</v>
      </c>
      <c r="B18" s="294" t="s">
        <v>296</v>
      </c>
      <c r="C18" s="42" t="s">
        <v>280</v>
      </c>
      <c r="D18" s="38">
        <v>2</v>
      </c>
      <c r="E18" s="38" t="s">
        <v>286</v>
      </c>
      <c r="F18" s="38">
        <v>0.8</v>
      </c>
      <c r="G18" s="38">
        <v>0.8</v>
      </c>
      <c r="H18" s="38">
        <v>0.8</v>
      </c>
      <c r="I18" s="10"/>
      <c r="J18" s="10"/>
      <c r="K18" s="10"/>
      <c r="L18" s="10"/>
      <c r="M18" s="10"/>
      <c r="N18" s="10"/>
      <c r="O18" s="10"/>
      <c r="P18" s="10"/>
      <c r="Q18" s="10"/>
    </row>
    <row r="19" spans="1:17" ht="19.5" customHeight="1">
      <c r="A19" s="39" t="s">
        <v>297</v>
      </c>
      <c r="B19" s="294" t="s">
        <v>298</v>
      </c>
      <c r="C19" s="42" t="s">
        <v>280</v>
      </c>
      <c r="D19" s="38">
        <v>5</v>
      </c>
      <c r="E19" s="38" t="s">
        <v>286</v>
      </c>
      <c r="F19" s="38">
        <v>40</v>
      </c>
      <c r="G19" s="38"/>
      <c r="H19" s="38"/>
      <c r="I19" s="10"/>
      <c r="J19" s="10"/>
      <c r="K19" s="10"/>
      <c r="L19" s="10"/>
      <c r="M19" s="10"/>
      <c r="N19" s="10"/>
      <c r="O19" s="10">
        <v>40</v>
      </c>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f>SUM(F7:F21)</f>
        <v>83.8</v>
      </c>
      <c r="G22" s="10">
        <f>SUM(G7:G21)</f>
        <v>43.8</v>
      </c>
      <c r="H22" s="10">
        <f>SUM(H7:H21)</f>
        <v>43.8</v>
      </c>
      <c r="I22" s="10"/>
      <c r="J22" s="10"/>
      <c r="K22" s="10"/>
      <c r="L22" s="10"/>
      <c r="M22" s="10"/>
      <c r="N22" s="10"/>
      <c r="O22" s="10">
        <v>40</v>
      </c>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7">
      <selection activeCell="F23" sqref="F23"/>
    </sheetView>
  </sheetViews>
  <sheetFormatPr defaultColWidth="9.16015625" defaultRowHeight="12.75" customHeight="1"/>
  <cols>
    <col min="1" max="1" width="19.33203125" style="0" customWidth="1"/>
    <col min="2" max="2" width="15.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0" width="8.33203125" style="0" customWidth="1"/>
    <col min="11" max="11" width="10" style="0" customWidth="1"/>
    <col min="12" max="17" width="8.33203125" style="0" customWidth="1"/>
    <col min="18" max="18" width="9" style="0" customWidth="1"/>
    <col min="19" max="253" width="9.16015625" style="0" customWidth="1"/>
  </cols>
  <sheetData>
    <row r="1" spans="1:18" ht="33" customHeight="1">
      <c r="A1" s="21" t="s">
        <v>299</v>
      </c>
      <c r="B1" s="22"/>
      <c r="C1" s="22"/>
      <c r="D1" s="22"/>
      <c r="E1" s="22"/>
      <c r="F1" s="22"/>
      <c r="G1" s="22"/>
      <c r="H1" s="22"/>
      <c r="I1" s="22"/>
      <c r="J1" s="22"/>
      <c r="K1" s="22"/>
      <c r="L1" s="22"/>
      <c r="M1" s="22"/>
      <c r="N1" s="22"/>
      <c r="O1" s="22"/>
      <c r="P1" s="22"/>
      <c r="Q1" s="22"/>
      <c r="R1" s="54"/>
    </row>
    <row r="2" spans="1:18" ht="21.75" customHeight="1">
      <c r="A2" s="23" t="s">
        <v>300</v>
      </c>
      <c r="B2" s="23"/>
      <c r="C2" s="23"/>
      <c r="D2" s="23"/>
      <c r="E2" s="23"/>
      <c r="F2" s="23"/>
      <c r="G2" s="23"/>
      <c r="H2" s="23"/>
      <c r="I2" s="23"/>
      <c r="J2" s="23"/>
      <c r="K2" s="23"/>
      <c r="L2" s="23"/>
      <c r="M2" s="23"/>
      <c r="N2" s="23"/>
      <c r="O2" s="23"/>
      <c r="P2" s="23"/>
      <c r="Q2" s="23"/>
      <c r="R2" s="54"/>
    </row>
    <row r="3" spans="1:18" ht="11.25" customHeight="1">
      <c r="A3" s="24"/>
      <c r="B3" s="22"/>
      <c r="C3" s="22"/>
      <c r="D3" s="22"/>
      <c r="E3" s="22"/>
      <c r="F3" s="22"/>
      <c r="G3" s="22"/>
      <c r="H3" s="22"/>
      <c r="I3" s="22"/>
      <c r="J3" s="22"/>
      <c r="K3" s="22"/>
      <c r="L3" s="22"/>
      <c r="M3" s="22"/>
      <c r="N3" s="22"/>
      <c r="O3" s="22"/>
      <c r="P3" s="46" t="s">
        <v>270</v>
      </c>
      <c r="Q3" s="46"/>
      <c r="R3" s="54"/>
    </row>
    <row r="4" spans="1:18" ht="11.25" customHeight="1">
      <c r="A4" s="24" t="s">
        <v>170</v>
      </c>
      <c r="B4" s="24"/>
      <c r="C4" s="24"/>
      <c r="D4" s="22"/>
      <c r="E4" s="22"/>
      <c r="F4" s="22"/>
      <c r="G4" s="22"/>
      <c r="H4" s="22"/>
      <c r="I4" s="22"/>
      <c r="J4" s="22"/>
      <c r="K4" s="22"/>
      <c r="L4" s="22"/>
      <c r="M4" s="22"/>
      <c r="N4" s="22"/>
      <c r="O4" s="22"/>
      <c r="P4" s="47"/>
      <c r="Q4" s="47"/>
      <c r="R4" s="54"/>
    </row>
    <row r="5" spans="1:18" ht="30" customHeight="1">
      <c r="A5" s="25" t="s">
        <v>301</v>
      </c>
      <c r="B5" s="26"/>
      <c r="C5" s="26"/>
      <c r="D5" s="26"/>
      <c r="E5" s="27"/>
      <c r="F5" s="28" t="s">
        <v>236</v>
      </c>
      <c r="G5" s="28"/>
      <c r="H5" s="28"/>
      <c r="I5" s="28"/>
      <c r="J5" s="28"/>
      <c r="K5" s="28"/>
      <c r="L5" s="28"/>
      <c r="M5" s="28"/>
      <c r="N5" s="28"/>
      <c r="O5" s="28"/>
      <c r="P5" s="48"/>
      <c r="Q5" s="48"/>
      <c r="R5" s="54"/>
    </row>
    <row r="6" spans="1:18" ht="30" customHeight="1">
      <c r="A6" s="29" t="s">
        <v>302</v>
      </c>
      <c r="B6" s="29" t="s">
        <v>272</v>
      </c>
      <c r="C6" s="29" t="s">
        <v>303</v>
      </c>
      <c r="D6" s="29" t="s">
        <v>304</v>
      </c>
      <c r="E6" s="29" t="s">
        <v>305</v>
      </c>
      <c r="F6" s="28" t="s">
        <v>245</v>
      </c>
      <c r="G6" s="30" t="s">
        <v>73</v>
      </c>
      <c r="H6" s="31"/>
      <c r="I6" s="31"/>
      <c r="J6" s="31" t="s">
        <v>276</v>
      </c>
      <c r="K6" s="31" t="s">
        <v>75</v>
      </c>
      <c r="L6" s="31" t="s">
        <v>277</v>
      </c>
      <c r="M6" s="31" t="s">
        <v>77</v>
      </c>
      <c r="N6" s="31" t="s">
        <v>78</v>
      </c>
      <c r="O6" s="31" t="s">
        <v>81</v>
      </c>
      <c r="P6" s="31" t="s">
        <v>79</v>
      </c>
      <c r="Q6" s="31" t="s">
        <v>80</v>
      </c>
      <c r="R6" s="54"/>
    </row>
    <row r="7" spans="1:18" ht="25.5" customHeight="1">
      <c r="A7" s="32"/>
      <c r="B7" s="32"/>
      <c r="C7" s="32"/>
      <c r="D7" s="32"/>
      <c r="E7" s="32"/>
      <c r="F7" s="33"/>
      <c r="G7" s="34" t="s">
        <v>124</v>
      </c>
      <c r="H7" s="35" t="s">
        <v>84</v>
      </c>
      <c r="I7" s="31" t="s">
        <v>85</v>
      </c>
      <c r="J7" s="31"/>
      <c r="K7" s="31"/>
      <c r="L7" s="31"/>
      <c r="M7" s="31"/>
      <c r="N7" s="31"/>
      <c r="O7" s="31"/>
      <c r="P7" s="31"/>
      <c r="Q7" s="31"/>
      <c r="R7" s="54"/>
    </row>
    <row r="8" spans="1:18" ht="30" customHeight="1">
      <c r="A8" s="36" t="s">
        <v>306</v>
      </c>
      <c r="B8" s="295" t="s">
        <v>307</v>
      </c>
      <c r="C8" s="295" t="s">
        <v>307</v>
      </c>
      <c r="D8" s="37"/>
      <c r="E8" s="37"/>
      <c r="F8" s="38">
        <f>G8+J8+K8+L8+M8+N8+O8+P8+Q8</f>
        <v>4</v>
      </c>
      <c r="G8" s="38">
        <f>H8+I8</f>
        <v>4</v>
      </c>
      <c r="H8" s="38">
        <v>4</v>
      </c>
      <c r="I8" s="49"/>
      <c r="J8" s="49"/>
      <c r="K8" s="49"/>
      <c r="L8" s="49"/>
      <c r="M8" s="49"/>
      <c r="N8" s="50"/>
      <c r="O8" s="51"/>
      <c r="P8" s="50"/>
      <c r="Q8" s="51"/>
      <c r="R8" s="55"/>
    </row>
    <row r="9" spans="1:18" ht="21.75" customHeight="1">
      <c r="A9" s="36" t="s">
        <v>306</v>
      </c>
      <c r="B9" s="294" t="s">
        <v>308</v>
      </c>
      <c r="C9" s="294" t="s">
        <v>308</v>
      </c>
      <c r="D9" s="40"/>
      <c r="E9" s="40"/>
      <c r="F9" s="38">
        <f aca="true" t="shared" si="0" ref="F9:F22">G9+J9+K9+L9+M9+N9+O9+P9+Q9</f>
        <v>7</v>
      </c>
      <c r="G9" s="38">
        <f aca="true" t="shared" si="1" ref="G9:G22">H9+I9</f>
        <v>7</v>
      </c>
      <c r="H9" s="38">
        <v>7</v>
      </c>
      <c r="I9" s="40"/>
      <c r="J9" s="40"/>
      <c r="K9" s="40"/>
      <c r="L9" s="40"/>
      <c r="M9" s="40"/>
      <c r="N9" s="40"/>
      <c r="O9" s="40"/>
      <c r="P9" s="52"/>
      <c r="Q9" s="40"/>
      <c r="R9" s="54"/>
    </row>
    <row r="10" spans="1:18" ht="21.75" customHeight="1">
      <c r="A10" s="36" t="s">
        <v>306</v>
      </c>
      <c r="B10" s="294" t="s">
        <v>309</v>
      </c>
      <c r="C10" s="294" t="s">
        <v>309</v>
      </c>
      <c r="D10" s="40"/>
      <c r="E10" s="40"/>
      <c r="F10" s="38">
        <f t="shared" si="0"/>
        <v>12</v>
      </c>
      <c r="G10" s="38">
        <f t="shared" si="1"/>
        <v>12</v>
      </c>
      <c r="H10" s="38">
        <v>12</v>
      </c>
      <c r="I10" s="40"/>
      <c r="J10" s="40"/>
      <c r="K10" s="40"/>
      <c r="L10" s="40"/>
      <c r="M10" s="40"/>
      <c r="N10" s="40"/>
      <c r="O10" s="40"/>
      <c r="P10" s="40"/>
      <c r="Q10" s="40"/>
      <c r="R10" s="54"/>
    </row>
    <row r="11" spans="1:18" ht="21.75" customHeight="1">
      <c r="A11" s="36" t="s">
        <v>306</v>
      </c>
      <c r="B11" s="294" t="s">
        <v>310</v>
      </c>
      <c r="C11" s="294" t="s">
        <v>310</v>
      </c>
      <c r="D11" s="41"/>
      <c r="E11" s="41"/>
      <c r="F11" s="38">
        <f t="shared" si="0"/>
        <v>0.6</v>
      </c>
      <c r="G11" s="38">
        <f t="shared" si="1"/>
        <v>0.6</v>
      </c>
      <c r="H11" s="38">
        <v>0.6</v>
      </c>
      <c r="I11" s="40"/>
      <c r="J11" s="40"/>
      <c r="K11" s="40"/>
      <c r="L11" s="40"/>
      <c r="M11" s="40"/>
      <c r="N11" s="40"/>
      <c r="O11" s="40"/>
      <c r="P11" s="40"/>
      <c r="Q11" s="40"/>
      <c r="R11" s="54"/>
    </row>
    <row r="12" spans="1:18" ht="21.75" customHeight="1">
      <c r="A12" s="36" t="s">
        <v>306</v>
      </c>
      <c r="B12" s="36" t="s">
        <v>311</v>
      </c>
      <c r="C12" s="36" t="s">
        <v>311</v>
      </c>
      <c r="D12" s="42"/>
      <c r="E12" s="42"/>
      <c r="F12" s="38">
        <f t="shared" si="0"/>
        <v>8</v>
      </c>
      <c r="G12" s="38">
        <f t="shared" si="1"/>
        <v>8</v>
      </c>
      <c r="H12" s="38">
        <v>8</v>
      </c>
      <c r="I12" s="40"/>
      <c r="J12" s="40"/>
      <c r="K12" s="40"/>
      <c r="L12" s="40"/>
      <c r="M12" s="41"/>
      <c r="N12" s="41"/>
      <c r="O12" s="40"/>
      <c r="P12" s="40"/>
      <c r="Q12" s="40"/>
      <c r="R12" s="54"/>
    </row>
    <row r="13" spans="1:18" ht="21.75" customHeight="1">
      <c r="A13" s="36" t="s">
        <v>306</v>
      </c>
      <c r="B13" s="36" t="s">
        <v>312</v>
      </c>
      <c r="C13" s="36" t="s">
        <v>312</v>
      </c>
      <c r="D13" s="42"/>
      <c r="E13" s="42"/>
      <c r="F13" s="38">
        <f t="shared" si="0"/>
        <v>2</v>
      </c>
      <c r="G13" s="38">
        <f t="shared" si="1"/>
        <v>2</v>
      </c>
      <c r="H13" s="38">
        <v>2</v>
      </c>
      <c r="I13" s="40"/>
      <c r="J13" s="40"/>
      <c r="K13" s="40"/>
      <c r="L13" s="41"/>
      <c r="M13" s="41"/>
      <c r="N13" s="41"/>
      <c r="O13" s="40"/>
      <c r="P13" s="40"/>
      <c r="Q13" s="40"/>
      <c r="R13" s="54"/>
    </row>
    <row r="14" spans="1:18" ht="21.75" customHeight="1">
      <c r="A14" s="36" t="s">
        <v>306</v>
      </c>
      <c r="B14" s="39" t="s">
        <v>313</v>
      </c>
      <c r="C14" s="39" t="s">
        <v>313</v>
      </c>
      <c r="D14" s="42"/>
      <c r="E14" s="42"/>
      <c r="F14" s="38">
        <f t="shared" si="0"/>
        <v>2.4</v>
      </c>
      <c r="G14" s="38">
        <f t="shared" si="1"/>
        <v>2.4</v>
      </c>
      <c r="H14" s="38">
        <v>2.4</v>
      </c>
      <c r="I14" s="40"/>
      <c r="J14" s="40"/>
      <c r="K14" s="41"/>
      <c r="L14" s="41"/>
      <c r="M14" s="41"/>
      <c r="N14" s="41"/>
      <c r="O14" s="40"/>
      <c r="P14" s="40"/>
      <c r="Q14" s="41"/>
      <c r="R14" s="54"/>
    </row>
    <row r="15" spans="1:18" ht="21.75" customHeight="1">
      <c r="A15" s="36" t="s">
        <v>306</v>
      </c>
      <c r="B15" s="295" t="s">
        <v>314</v>
      </c>
      <c r="C15" s="295" t="s">
        <v>314</v>
      </c>
      <c r="D15" s="42"/>
      <c r="E15" s="42"/>
      <c r="F15" s="38">
        <f t="shared" si="0"/>
        <v>2.4</v>
      </c>
      <c r="G15" s="38">
        <f t="shared" si="1"/>
        <v>2.4</v>
      </c>
      <c r="H15" s="38">
        <v>2.4</v>
      </c>
      <c r="I15" s="41"/>
      <c r="J15" s="41"/>
      <c r="K15" s="41"/>
      <c r="L15" s="41"/>
      <c r="M15" s="41"/>
      <c r="N15" s="41"/>
      <c r="O15" s="40"/>
      <c r="P15" s="41"/>
      <c r="Q15" s="41"/>
      <c r="R15" s="54"/>
    </row>
    <row r="16" spans="1:17" ht="19.5" customHeight="1">
      <c r="A16" s="36" t="s">
        <v>306</v>
      </c>
      <c r="B16" s="295" t="s">
        <v>315</v>
      </c>
      <c r="C16" s="295" t="s">
        <v>315</v>
      </c>
      <c r="D16" s="43"/>
      <c r="E16" s="43"/>
      <c r="F16" s="38">
        <f t="shared" si="0"/>
        <v>1430</v>
      </c>
      <c r="G16" s="38">
        <f t="shared" si="1"/>
        <v>0</v>
      </c>
      <c r="H16" s="44"/>
      <c r="I16" s="43"/>
      <c r="J16" s="43"/>
      <c r="K16" s="43"/>
      <c r="L16" s="43"/>
      <c r="M16" s="43"/>
      <c r="N16" s="43"/>
      <c r="O16" s="38">
        <v>1430</v>
      </c>
      <c r="P16" s="43"/>
      <c r="Q16" s="43"/>
    </row>
    <row r="17" spans="1:17" ht="19.5" customHeight="1">
      <c r="A17" s="36" t="s">
        <v>306</v>
      </c>
      <c r="B17" s="295" t="s">
        <v>316</v>
      </c>
      <c r="C17" s="295" t="s">
        <v>316</v>
      </c>
      <c r="D17" s="43"/>
      <c r="E17" s="43"/>
      <c r="F17" s="38">
        <f t="shared" si="0"/>
        <v>40</v>
      </c>
      <c r="G17" s="38">
        <f t="shared" si="1"/>
        <v>0</v>
      </c>
      <c r="H17" s="44"/>
      <c r="I17" s="43"/>
      <c r="J17" s="43"/>
      <c r="K17" s="43"/>
      <c r="L17" s="43"/>
      <c r="M17" s="43"/>
      <c r="N17" s="43"/>
      <c r="O17" s="38">
        <v>40</v>
      </c>
      <c r="P17" s="43"/>
      <c r="Q17" s="43"/>
    </row>
    <row r="18" spans="1:17" ht="19.5" customHeight="1">
      <c r="A18" s="43"/>
      <c r="B18" s="43"/>
      <c r="C18" s="43"/>
      <c r="D18" s="43"/>
      <c r="E18" s="43"/>
      <c r="F18" s="38">
        <f t="shared" si="0"/>
        <v>0</v>
      </c>
      <c r="G18" s="38">
        <f t="shared" si="1"/>
        <v>0</v>
      </c>
      <c r="H18" s="43"/>
      <c r="I18" s="43"/>
      <c r="J18" s="43"/>
      <c r="K18" s="53"/>
      <c r="L18" s="43"/>
      <c r="M18" s="43"/>
      <c r="N18" s="43"/>
      <c r="O18" s="43"/>
      <c r="P18" s="43"/>
      <c r="Q18" s="43"/>
    </row>
    <row r="19" spans="1:17" ht="19.5" customHeight="1">
      <c r="A19" s="43"/>
      <c r="B19" s="43"/>
      <c r="C19" s="43"/>
      <c r="D19" s="43"/>
      <c r="E19" s="43"/>
      <c r="F19" s="38">
        <f t="shared" si="0"/>
        <v>0</v>
      </c>
      <c r="G19" s="38">
        <f t="shared" si="1"/>
        <v>0</v>
      </c>
      <c r="H19" s="43"/>
      <c r="I19" s="43"/>
      <c r="J19" s="43"/>
      <c r="K19" s="43"/>
      <c r="L19" s="43"/>
      <c r="M19" s="43"/>
      <c r="N19" s="43"/>
      <c r="O19" s="43"/>
      <c r="P19" s="43"/>
      <c r="Q19" s="43"/>
    </row>
    <row r="20" spans="1:17" ht="19.5" customHeight="1">
      <c r="A20" s="43"/>
      <c r="B20" s="43"/>
      <c r="C20" s="43"/>
      <c r="D20" s="43"/>
      <c r="E20" s="43"/>
      <c r="F20" s="38">
        <f t="shared" si="0"/>
        <v>0</v>
      </c>
      <c r="G20" s="38">
        <f t="shared" si="1"/>
        <v>0</v>
      </c>
      <c r="H20" s="43"/>
      <c r="I20" s="43"/>
      <c r="J20" s="43"/>
      <c r="K20" s="43"/>
      <c r="L20" s="43"/>
      <c r="M20" s="43"/>
      <c r="N20" s="43"/>
      <c r="O20" s="43"/>
      <c r="P20" s="43"/>
      <c r="Q20" s="43"/>
    </row>
    <row r="21" spans="1:17" ht="19.5" customHeight="1">
      <c r="A21" s="43"/>
      <c r="B21" s="43"/>
      <c r="C21" s="43"/>
      <c r="D21" s="43"/>
      <c r="E21" s="43"/>
      <c r="F21" s="38">
        <f t="shared" si="0"/>
        <v>0</v>
      </c>
      <c r="G21" s="38">
        <f t="shared" si="1"/>
        <v>0</v>
      </c>
      <c r="H21" s="43"/>
      <c r="I21" s="43"/>
      <c r="J21" s="43"/>
      <c r="K21" s="43"/>
      <c r="L21" s="43"/>
      <c r="M21" s="43"/>
      <c r="N21" s="43"/>
      <c r="O21" s="43"/>
      <c r="P21" s="43"/>
      <c r="Q21" s="43"/>
    </row>
    <row r="22" spans="1:17" ht="19.5" customHeight="1">
      <c r="A22" s="43"/>
      <c r="B22" s="43"/>
      <c r="C22" s="43"/>
      <c r="D22" s="43"/>
      <c r="E22" s="43"/>
      <c r="F22" s="38">
        <f t="shared" si="0"/>
        <v>0</v>
      </c>
      <c r="G22" s="38">
        <f t="shared" si="1"/>
        <v>0</v>
      </c>
      <c r="H22" s="43"/>
      <c r="I22" s="43"/>
      <c r="J22" s="43"/>
      <c r="K22" s="43"/>
      <c r="L22" s="43"/>
      <c r="M22" s="43"/>
      <c r="N22" s="43"/>
      <c r="O22" s="43"/>
      <c r="P22" s="43"/>
      <c r="Q22" s="43"/>
    </row>
    <row r="23" spans="1:17" ht="19.5" customHeight="1">
      <c r="A23" s="10"/>
      <c r="B23" s="10"/>
      <c r="C23" s="10"/>
      <c r="D23" s="10"/>
      <c r="E23" s="10"/>
      <c r="F23" s="45">
        <f>SUM(F8:F22)</f>
        <v>1508.4</v>
      </c>
      <c r="G23" s="45">
        <f aca="true" t="shared" si="2" ref="G23:Q23">SUM(G8:G22)</f>
        <v>38.4</v>
      </c>
      <c r="H23" s="45">
        <f t="shared" si="2"/>
        <v>38.4</v>
      </c>
      <c r="I23" s="45">
        <f t="shared" si="2"/>
        <v>0</v>
      </c>
      <c r="J23" s="45">
        <f t="shared" si="2"/>
        <v>0</v>
      </c>
      <c r="K23" s="45">
        <f t="shared" si="2"/>
        <v>0</v>
      </c>
      <c r="L23" s="45">
        <f t="shared" si="2"/>
        <v>0</v>
      </c>
      <c r="M23" s="45">
        <f t="shared" si="2"/>
        <v>0</v>
      </c>
      <c r="N23" s="45">
        <f t="shared" si="2"/>
        <v>0</v>
      </c>
      <c r="O23" s="45">
        <f t="shared" si="2"/>
        <v>1470</v>
      </c>
      <c r="P23" s="45">
        <f t="shared" si="2"/>
        <v>0</v>
      </c>
      <c r="Q23" s="45">
        <f t="shared" si="2"/>
        <v>0</v>
      </c>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D16" sqref="D16"/>
    </sheetView>
  </sheetViews>
  <sheetFormatPr defaultColWidth="9.33203125" defaultRowHeight="24" customHeight="1"/>
  <cols>
    <col min="2" max="2" width="43.33203125" style="0" customWidth="1"/>
    <col min="3" max="3" width="19.83203125" style="0" customWidth="1"/>
    <col min="4" max="4" width="21.83203125" style="0" customWidth="1"/>
    <col min="5" max="5" width="17.66015625" style="0" customWidth="1"/>
  </cols>
  <sheetData>
    <row r="1" ht="24" customHeight="1">
      <c r="B1" s="1" t="s">
        <v>317</v>
      </c>
    </row>
    <row r="2" spans="2:5" ht="46.5" customHeight="1">
      <c r="B2" s="2" t="s">
        <v>318</v>
      </c>
      <c r="C2" s="2"/>
      <c r="D2" s="2"/>
      <c r="E2" s="3" t="s">
        <v>3</v>
      </c>
    </row>
    <row r="3" spans="2:5" ht="24.75" customHeight="1">
      <c r="B3" s="4" t="s">
        <v>170</v>
      </c>
      <c r="C3" s="2"/>
      <c r="D3" s="2"/>
      <c r="E3" s="3"/>
    </row>
    <row r="4" spans="2:5" ht="24" customHeight="1">
      <c r="B4" s="5" t="s">
        <v>319</v>
      </c>
      <c r="C4" s="5" t="s">
        <v>320</v>
      </c>
      <c r="D4" s="5" t="s">
        <v>321</v>
      </c>
      <c r="E4" s="6" t="s">
        <v>322</v>
      </c>
    </row>
    <row r="5" spans="2:5" ht="24" customHeight="1">
      <c r="B5" s="5"/>
      <c r="C5" s="5"/>
      <c r="D5" s="5"/>
      <c r="E5" s="7"/>
    </row>
    <row r="6" spans="2:5" ht="24" customHeight="1">
      <c r="B6" s="8" t="s">
        <v>323</v>
      </c>
      <c r="C6" s="9"/>
      <c r="D6" s="10"/>
      <c r="E6" s="10"/>
    </row>
    <row r="7" spans="2:5" ht="24" customHeight="1">
      <c r="B7" s="8" t="s">
        <v>324</v>
      </c>
      <c r="C7" s="11">
        <v>1</v>
      </c>
      <c r="D7" s="5">
        <f>D8+D10+D16+D12</f>
        <v>754</v>
      </c>
      <c r="E7" s="5">
        <f>E8+E10+E16+E12</f>
        <v>201.51999999999998</v>
      </c>
    </row>
    <row r="8" spans="2:5" ht="24" customHeight="1">
      <c r="B8" s="12" t="s">
        <v>325</v>
      </c>
      <c r="C8" s="11">
        <v>2</v>
      </c>
      <c r="D8" s="13"/>
      <c r="E8" s="13"/>
    </row>
    <row r="9" spans="2:5" ht="24" customHeight="1">
      <c r="B9" s="14" t="s">
        <v>326</v>
      </c>
      <c r="C9" s="11">
        <v>3</v>
      </c>
      <c r="D9" s="13"/>
      <c r="E9" s="13"/>
    </row>
    <row r="10" spans="2:5" ht="24" customHeight="1">
      <c r="B10" s="12" t="s">
        <v>327</v>
      </c>
      <c r="C10" s="15">
        <v>4</v>
      </c>
      <c r="D10" s="13">
        <v>100</v>
      </c>
      <c r="E10" s="16">
        <v>140.98</v>
      </c>
    </row>
    <row r="11" spans="2:5" ht="24" customHeight="1">
      <c r="B11" s="12" t="s">
        <v>328</v>
      </c>
      <c r="C11" s="11">
        <v>5</v>
      </c>
      <c r="D11" s="13">
        <v>1</v>
      </c>
      <c r="E11" s="16">
        <v>17.9</v>
      </c>
    </row>
    <row r="12" spans="2:5" ht="24" customHeight="1">
      <c r="B12" s="12" t="s">
        <v>329</v>
      </c>
      <c r="C12" s="11">
        <v>6</v>
      </c>
      <c r="D12" s="13"/>
      <c r="E12" s="17"/>
    </row>
    <row r="13" spans="2:5" ht="24" customHeight="1">
      <c r="B13" s="12" t="s">
        <v>330</v>
      </c>
      <c r="C13" s="11">
        <v>7</v>
      </c>
      <c r="D13" s="18"/>
      <c r="E13" s="13"/>
    </row>
    <row r="14" spans="2:5" ht="24" customHeight="1">
      <c r="B14" s="14" t="s">
        <v>331</v>
      </c>
      <c r="C14" s="11">
        <v>8</v>
      </c>
      <c r="D14" s="18"/>
      <c r="E14" s="13"/>
    </row>
    <row r="15" spans="2:5" ht="24" customHeight="1">
      <c r="B15" s="14" t="s">
        <v>332</v>
      </c>
      <c r="C15" s="11">
        <v>9</v>
      </c>
      <c r="D15" s="18"/>
      <c r="E15" s="13"/>
    </row>
    <row r="16" spans="2:5" ht="24" customHeight="1">
      <c r="B16" s="19" t="s">
        <v>333</v>
      </c>
      <c r="C16" s="11">
        <v>10</v>
      </c>
      <c r="D16" s="13">
        <v>654</v>
      </c>
      <c r="E16" s="16">
        <v>60.54</v>
      </c>
    </row>
    <row r="17" spans="2:5" ht="24" customHeight="1">
      <c r="B17" s="20" t="s">
        <v>334</v>
      </c>
      <c r="C17" s="11">
        <v>11</v>
      </c>
      <c r="D17" s="13">
        <v>654</v>
      </c>
      <c r="E17" s="16">
        <v>60.54</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C6" sqref="C6:C7"/>
    </sheetView>
  </sheetViews>
  <sheetFormatPr defaultColWidth="15.5" defaultRowHeight="25.5" customHeight="1"/>
  <sheetData>
    <row r="1" ht="21.75" customHeight="1">
      <c r="A1" s="67" t="s">
        <v>69</v>
      </c>
    </row>
    <row r="2" spans="1:13" ht="36" customHeight="1">
      <c r="A2" s="124" t="s">
        <v>70</v>
      </c>
      <c r="B2" s="124"/>
      <c r="C2" s="124"/>
      <c r="D2" s="124"/>
      <c r="E2" s="124"/>
      <c r="F2" s="124"/>
      <c r="G2" s="124"/>
      <c r="H2" s="124"/>
      <c r="I2" s="124"/>
      <c r="J2" s="124"/>
      <c r="K2" s="124"/>
      <c r="L2" s="124"/>
      <c r="M2" s="124"/>
    </row>
    <row r="3" spans="1:13" ht="16.5" customHeight="1">
      <c r="A3" t="s">
        <v>2</v>
      </c>
      <c r="M3" t="s">
        <v>3</v>
      </c>
    </row>
    <row r="4" spans="1:13" ht="20.25" customHeight="1">
      <c r="A4" s="264" t="s">
        <v>71</v>
      </c>
      <c r="B4" s="264"/>
      <c r="C4" s="264" t="s">
        <v>72</v>
      </c>
      <c r="D4" s="264" t="s">
        <v>73</v>
      </c>
      <c r="E4" s="264"/>
      <c r="F4" s="264" t="s">
        <v>74</v>
      </c>
      <c r="G4" s="264" t="s">
        <v>75</v>
      </c>
      <c r="H4" s="264" t="s">
        <v>76</v>
      </c>
      <c r="I4" s="264" t="s">
        <v>77</v>
      </c>
      <c r="J4" s="264" t="s">
        <v>78</v>
      </c>
      <c r="K4" s="264" t="s">
        <v>79</v>
      </c>
      <c r="L4" s="264" t="s">
        <v>80</v>
      </c>
      <c r="M4" s="264" t="s">
        <v>81</v>
      </c>
    </row>
    <row r="5" spans="1:13" ht="25.5" customHeight="1">
      <c r="A5" s="264" t="s">
        <v>82</v>
      </c>
      <c r="B5" s="264" t="s">
        <v>83</v>
      </c>
      <c r="C5" s="264"/>
      <c r="D5" s="264" t="s">
        <v>84</v>
      </c>
      <c r="E5" s="264" t="s">
        <v>85</v>
      </c>
      <c r="F5" s="264"/>
      <c r="G5" s="264"/>
      <c r="H5" s="264"/>
      <c r="I5" s="264"/>
      <c r="J5" s="264"/>
      <c r="K5" s="264"/>
      <c r="L5" s="264"/>
      <c r="M5" s="264"/>
    </row>
    <row r="6" spans="1:13" s="66" customFormat="1" ht="25.5" customHeight="1">
      <c r="A6" s="205" t="s">
        <v>86</v>
      </c>
      <c r="B6" s="205" t="s">
        <v>87</v>
      </c>
      <c r="C6" s="206">
        <f>D6+E6+F6+G6+H6+I6+J6+K6+L6+M6</f>
        <v>648.55</v>
      </c>
      <c r="D6" s="206">
        <v>648.55</v>
      </c>
      <c r="E6" s="150"/>
      <c r="F6" s="150"/>
      <c r="G6" s="150"/>
      <c r="H6" s="150"/>
      <c r="I6" s="150"/>
      <c r="J6" s="150"/>
      <c r="K6" s="150"/>
      <c r="L6" s="150"/>
      <c r="M6" s="132"/>
    </row>
    <row r="7" spans="1:13" s="66" customFormat="1" ht="25.5" customHeight="1">
      <c r="A7" s="205" t="s">
        <v>88</v>
      </c>
      <c r="B7" s="205" t="s">
        <v>87</v>
      </c>
      <c r="C7" s="206">
        <f>D7+E7+F7+G7+H7+I7+J7+K7+L7+M7</f>
        <v>648.55</v>
      </c>
      <c r="D7" s="206">
        <v>648.55</v>
      </c>
      <c r="E7" s="206"/>
      <c r="F7" s="206"/>
      <c r="G7" s="206"/>
      <c r="H7" s="206"/>
      <c r="I7" s="206"/>
      <c r="J7" s="206"/>
      <c r="K7" s="206"/>
      <c r="L7" s="219"/>
      <c r="M7" s="219"/>
    </row>
    <row r="8" spans="1:15" ht="25.5" customHeight="1">
      <c r="A8" s="152" t="s">
        <v>89</v>
      </c>
      <c r="B8" s="152"/>
      <c r="C8" s="152"/>
      <c r="D8" s="152"/>
      <c r="E8" s="152"/>
      <c r="F8" s="152"/>
      <c r="G8" s="152"/>
      <c r="H8" s="152"/>
      <c r="I8" s="152"/>
      <c r="J8" s="152"/>
      <c r="K8" s="152"/>
      <c r="L8" s="98"/>
      <c r="M8" s="98"/>
      <c r="N8" s="98"/>
      <c r="O8" s="98"/>
    </row>
    <row r="9" spans="1:15" ht="25.5" customHeight="1">
      <c r="A9" s="98"/>
      <c r="B9" s="98"/>
      <c r="C9" s="98"/>
      <c r="D9" s="98"/>
      <c r="E9" s="98"/>
      <c r="F9" s="98"/>
      <c r="H9" s="98"/>
      <c r="I9" s="98"/>
      <c r="J9" s="98"/>
      <c r="K9" s="98"/>
      <c r="L9" s="98"/>
      <c r="N9" s="98"/>
      <c r="O9" s="98"/>
    </row>
    <row r="10" spans="1:5" ht="25.5" customHeight="1">
      <c r="A10" s="98"/>
      <c r="B10" s="98"/>
      <c r="C10" s="98"/>
      <c r="E10" s="98"/>
    </row>
    <row r="11" spans="2:4" ht="25.5" customHeight="1">
      <c r="B11" s="98"/>
      <c r="C11" s="98"/>
      <c r="D11" s="98"/>
    </row>
    <row r="12" spans="2:4" ht="25.5" customHeight="1">
      <c r="B12" s="98"/>
      <c r="C12" s="98"/>
      <c r="D12" s="98"/>
    </row>
    <row r="13" spans="3:4" ht="25.5" customHeight="1">
      <c r="C13" s="98"/>
      <c r="D13" s="98"/>
    </row>
    <row r="14" ht="25.5" customHeight="1">
      <c r="D14" s="98"/>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9"/>
  <sheetViews>
    <sheetView showGridLines="0" showZeros="0" view="pageBreakPreview" zoomScaleSheetLayoutView="100" workbookViewId="0" topLeftCell="A1">
      <selection activeCell="M4" sqref="M4:M6"/>
    </sheetView>
  </sheetViews>
  <sheetFormatPr defaultColWidth="9.16015625" defaultRowHeight="12.75" customHeight="1"/>
  <cols>
    <col min="1" max="1" width="5.83203125" style="0" customWidth="1"/>
    <col min="2" max="2" width="6.16015625" style="0" customWidth="1"/>
    <col min="3" max="3" width="7" style="0" customWidth="1"/>
    <col min="4" max="4" width="20.83203125" style="0" customWidth="1"/>
    <col min="5" max="11" width="15.5" style="0" customWidth="1"/>
    <col min="12" max="12" width="11.33203125" style="0" customWidth="1"/>
    <col min="13" max="14" width="15.5" style="0" customWidth="1"/>
    <col min="15" max="15" width="12.33203125" style="0" customWidth="1"/>
  </cols>
  <sheetData>
    <row r="1" spans="2:5" ht="21.75" customHeight="1">
      <c r="B1" s="257" t="s">
        <v>90</v>
      </c>
      <c r="C1" s="257"/>
      <c r="D1" s="257"/>
      <c r="E1" s="257"/>
    </row>
    <row r="2" spans="1:15" ht="43.5" customHeight="1">
      <c r="A2" s="258" t="s">
        <v>91</v>
      </c>
      <c r="B2" s="258"/>
      <c r="C2" s="258"/>
      <c r="D2" s="258"/>
      <c r="E2" s="258"/>
      <c r="F2" s="258"/>
      <c r="G2" s="258"/>
      <c r="H2" s="258"/>
      <c r="I2" s="258"/>
      <c r="J2" s="258"/>
      <c r="K2" s="258"/>
      <c r="L2" s="258"/>
      <c r="M2" s="258"/>
      <c r="N2" s="258"/>
      <c r="O2" s="258"/>
    </row>
    <row r="3" spans="1:15" ht="16.5" customHeight="1">
      <c r="A3" s="158" t="s">
        <v>2</v>
      </c>
      <c r="B3" s="158"/>
      <c r="C3" s="158"/>
      <c r="D3" s="158"/>
      <c r="E3" s="259"/>
      <c r="N3" s="263" t="s">
        <v>3</v>
      </c>
      <c r="O3" s="263"/>
    </row>
    <row r="4" spans="1:15" ht="20.25" customHeight="1">
      <c r="A4" s="125" t="s">
        <v>92</v>
      </c>
      <c r="B4" s="125"/>
      <c r="C4" s="125"/>
      <c r="D4" s="143"/>
      <c r="E4" s="125" t="s">
        <v>72</v>
      </c>
      <c r="F4" s="260" t="s">
        <v>73</v>
      </c>
      <c r="G4" s="143"/>
      <c r="H4" s="153" t="s">
        <v>74</v>
      </c>
      <c r="I4" s="153" t="s">
        <v>75</v>
      </c>
      <c r="J4" s="153" t="s">
        <v>76</v>
      </c>
      <c r="K4" s="153" t="s">
        <v>77</v>
      </c>
      <c r="L4" s="153" t="s">
        <v>78</v>
      </c>
      <c r="M4" s="153" t="s">
        <v>79</v>
      </c>
      <c r="N4" s="154" t="s">
        <v>80</v>
      </c>
      <c r="O4" s="199" t="s">
        <v>81</v>
      </c>
    </row>
    <row r="5" spans="1:15" ht="25.5" customHeight="1">
      <c r="A5" s="125" t="s">
        <v>93</v>
      </c>
      <c r="B5" s="125"/>
      <c r="C5" s="144"/>
      <c r="D5" s="144" t="s">
        <v>94</v>
      </c>
      <c r="E5" s="125"/>
      <c r="F5" s="261" t="s">
        <v>84</v>
      </c>
      <c r="G5" s="153" t="s">
        <v>85</v>
      </c>
      <c r="H5" s="153"/>
      <c r="I5" s="153"/>
      <c r="J5" s="153"/>
      <c r="K5" s="153"/>
      <c r="L5" s="153"/>
      <c r="M5" s="153"/>
      <c r="N5" s="153"/>
      <c r="O5" s="126"/>
    </row>
    <row r="6" spans="1:15" ht="25.5" customHeight="1">
      <c r="A6" s="146" t="s">
        <v>95</v>
      </c>
      <c r="B6" s="146" t="s">
        <v>96</v>
      </c>
      <c r="C6" s="147" t="s">
        <v>97</v>
      </c>
      <c r="D6" s="143"/>
      <c r="E6" s="145"/>
      <c r="F6" s="262"/>
      <c r="G6" s="155"/>
      <c r="H6" s="155"/>
      <c r="I6" s="155"/>
      <c r="J6" s="155"/>
      <c r="K6" s="155"/>
      <c r="L6" s="155"/>
      <c r="M6" s="155"/>
      <c r="N6" s="155"/>
      <c r="O6" s="129"/>
    </row>
    <row r="7" spans="1:15" s="66" customFormat="1" ht="25.5" customHeight="1">
      <c r="A7" s="148" t="s">
        <v>98</v>
      </c>
      <c r="B7" s="148" t="s">
        <v>99</v>
      </c>
      <c r="C7" s="148" t="s">
        <v>100</v>
      </c>
      <c r="D7" s="163" t="s">
        <v>101</v>
      </c>
      <c r="E7" s="150">
        <f aca="true" t="shared" si="0" ref="E7:E12">F7+G7+H7+I7+J7+K7+L7+M7+N7+O7</f>
        <v>501.46</v>
      </c>
      <c r="F7" s="150">
        <v>501.46</v>
      </c>
      <c r="G7" s="150"/>
      <c r="H7" s="150"/>
      <c r="I7" s="150"/>
      <c r="J7" s="150"/>
      <c r="K7" s="150"/>
      <c r="L7" s="132"/>
      <c r="M7" s="151"/>
      <c r="N7" s="150"/>
      <c r="O7" s="132"/>
    </row>
    <row r="8" spans="1:15" s="66" customFormat="1" ht="37.5" customHeight="1">
      <c r="A8" s="200" t="s">
        <v>102</v>
      </c>
      <c r="B8" s="200" t="s">
        <v>103</v>
      </c>
      <c r="C8" s="200" t="s">
        <v>103</v>
      </c>
      <c r="D8" s="201" t="s">
        <v>104</v>
      </c>
      <c r="E8" s="150">
        <f t="shared" si="0"/>
        <v>58.61</v>
      </c>
      <c r="F8" s="203">
        <v>58.61</v>
      </c>
      <c r="G8" s="203"/>
      <c r="H8" s="203"/>
      <c r="I8" s="203"/>
      <c r="J8" s="203"/>
      <c r="K8" s="203"/>
      <c r="L8" s="204"/>
      <c r="M8" s="202"/>
      <c r="N8" s="203"/>
      <c r="O8" s="204"/>
    </row>
    <row r="9" spans="1:15" s="66" customFormat="1" ht="25.5" customHeight="1">
      <c r="A9" s="200" t="s">
        <v>102</v>
      </c>
      <c r="B9" s="200" t="s">
        <v>103</v>
      </c>
      <c r="C9" s="200" t="s">
        <v>105</v>
      </c>
      <c r="D9" s="201" t="s">
        <v>106</v>
      </c>
      <c r="E9" s="150">
        <f t="shared" si="0"/>
        <v>29.3</v>
      </c>
      <c r="F9" s="203">
        <v>29.3</v>
      </c>
      <c r="G9" s="203"/>
      <c r="H9" s="203"/>
      <c r="I9" s="203"/>
      <c r="J9" s="203"/>
      <c r="K9" s="203"/>
      <c r="L9" s="204"/>
      <c r="M9" s="202"/>
      <c r="N9" s="203"/>
      <c r="O9" s="204"/>
    </row>
    <row r="10" spans="1:15" s="66" customFormat="1" ht="25.5" customHeight="1">
      <c r="A10" s="200" t="s">
        <v>98</v>
      </c>
      <c r="B10" s="200" t="s">
        <v>107</v>
      </c>
      <c r="C10" s="200" t="s">
        <v>100</v>
      </c>
      <c r="D10" s="201" t="s">
        <v>108</v>
      </c>
      <c r="E10" s="150">
        <f t="shared" si="0"/>
        <v>27.85</v>
      </c>
      <c r="F10" s="203">
        <v>27.85</v>
      </c>
      <c r="G10" s="203"/>
      <c r="H10" s="203"/>
      <c r="I10" s="203"/>
      <c r="J10" s="203"/>
      <c r="K10" s="203"/>
      <c r="L10" s="204"/>
      <c r="M10" s="202"/>
      <c r="N10" s="203"/>
      <c r="O10" s="204"/>
    </row>
    <row r="11" spans="1:15" s="66" customFormat="1" ht="25.5" customHeight="1">
      <c r="A11" s="200" t="s">
        <v>109</v>
      </c>
      <c r="B11" s="200" t="s">
        <v>110</v>
      </c>
      <c r="C11" s="200" t="s">
        <v>100</v>
      </c>
      <c r="D11" s="201" t="s">
        <v>111</v>
      </c>
      <c r="E11" s="150">
        <f t="shared" si="0"/>
        <v>31.33</v>
      </c>
      <c r="F11" s="203">
        <v>31.33</v>
      </c>
      <c r="G11" s="203"/>
      <c r="H11" s="203"/>
      <c r="I11" s="203"/>
      <c r="J11" s="203"/>
      <c r="K11" s="203"/>
      <c r="L11" s="204"/>
      <c r="M11" s="202"/>
      <c r="N11" s="203"/>
      <c r="O11" s="204"/>
    </row>
    <row r="12" spans="1:18" ht="25.5" customHeight="1">
      <c r="A12" s="64"/>
      <c r="B12" s="64"/>
      <c r="C12" s="64"/>
      <c r="D12" s="64"/>
      <c r="E12" s="206">
        <f t="shared" si="0"/>
        <v>0</v>
      </c>
      <c r="F12" s="10"/>
      <c r="G12" s="64"/>
      <c r="H12" s="64"/>
      <c r="I12" s="64"/>
      <c r="J12" s="64"/>
      <c r="K12" s="64"/>
      <c r="L12" s="64"/>
      <c r="M12" s="64"/>
      <c r="N12" s="64"/>
      <c r="O12" s="64"/>
      <c r="P12" s="98"/>
      <c r="Q12" s="98"/>
      <c r="R12" s="98"/>
    </row>
    <row r="13" spans="1:18" ht="25.5" customHeight="1">
      <c r="A13" s="152" t="s">
        <v>112</v>
      </c>
      <c r="B13" s="152"/>
      <c r="C13" s="152"/>
      <c r="D13" s="152"/>
      <c r="E13" s="152"/>
      <c r="F13" s="152"/>
      <c r="G13" s="152"/>
      <c r="H13" s="152"/>
      <c r="I13" s="152"/>
      <c r="J13" s="152"/>
      <c r="K13" s="152"/>
      <c r="L13" s="152"/>
      <c r="M13" s="152"/>
      <c r="O13" s="98"/>
      <c r="P13" s="98"/>
      <c r="Q13" s="98"/>
      <c r="R13" s="98"/>
    </row>
    <row r="14" spans="2:18" ht="25.5" customHeight="1">
      <c r="B14" s="98"/>
      <c r="C14" s="98"/>
      <c r="D14" s="98"/>
      <c r="E14" s="98"/>
      <c r="F14" s="98"/>
      <c r="H14" s="98"/>
      <c r="R14" s="98"/>
    </row>
    <row r="15" spans="3:6" ht="25.5" customHeight="1">
      <c r="C15" s="98"/>
      <c r="D15" s="98"/>
      <c r="E15" s="98"/>
      <c r="F15" s="98"/>
    </row>
    <row r="16" spans="4:6" ht="25.5" customHeight="1">
      <c r="D16" s="98"/>
      <c r="E16" s="98"/>
      <c r="F16" s="98"/>
    </row>
    <row r="17" spans="4:6" ht="25.5" customHeight="1">
      <c r="D17" s="98"/>
      <c r="E17" s="98"/>
      <c r="F17" s="98"/>
    </row>
    <row r="18" ht="25.5" customHeight="1">
      <c r="E18" s="98"/>
    </row>
    <row r="19" spans="5:6" ht="25.5" customHeight="1">
      <c r="E19" s="98"/>
      <c r="F19" s="98"/>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0">
    <mergeCell ref="B1:E1"/>
    <mergeCell ref="A2:O2"/>
    <mergeCell ref="A3:E3"/>
    <mergeCell ref="N3:O3"/>
    <mergeCell ref="A4:D4"/>
    <mergeCell ref="F4:G4"/>
    <mergeCell ref="A5:C5"/>
    <mergeCell ref="A13:M13"/>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8"/>
  <sheetViews>
    <sheetView showGridLines="0" showZeros="0" view="pageBreakPreview" zoomScaleSheetLayoutView="100" workbookViewId="0" topLeftCell="A1">
      <selection activeCell="E7" sqref="E7:E11"/>
    </sheetView>
  </sheetViews>
  <sheetFormatPr defaultColWidth="14.33203125" defaultRowHeight="17.25" customHeight="1"/>
  <cols>
    <col min="1" max="1" width="6.33203125" style="0" customWidth="1"/>
    <col min="2" max="2" width="6.16015625" style="0" customWidth="1"/>
    <col min="3" max="3" width="7" style="0" customWidth="1"/>
    <col min="4" max="4" width="19.5" style="0" customWidth="1"/>
    <col min="5" max="5" width="15.5" style="0" customWidth="1"/>
    <col min="6" max="6" width="14.33203125" style="0" customWidth="1"/>
    <col min="7" max="8" width="15.5" style="0" customWidth="1"/>
    <col min="9" max="9" width="14.33203125" style="0" customWidth="1"/>
    <col min="10" max="17" width="15.5" style="0" customWidth="1"/>
  </cols>
  <sheetData>
    <row r="1" ht="31.5" customHeight="1">
      <c r="A1" s="67" t="s">
        <v>113</v>
      </c>
    </row>
    <row r="2" spans="1:25" ht="36" customHeight="1">
      <c r="A2" s="124" t="s">
        <v>114</v>
      </c>
      <c r="B2" s="124"/>
      <c r="C2" s="124"/>
      <c r="D2" s="124"/>
      <c r="E2" s="124"/>
      <c r="F2" s="124"/>
      <c r="G2" s="124"/>
      <c r="H2" s="124"/>
      <c r="I2" s="124"/>
      <c r="J2" s="124"/>
      <c r="K2" s="124"/>
      <c r="L2" s="124"/>
      <c r="M2" s="124"/>
      <c r="N2" s="124"/>
      <c r="O2" s="124"/>
      <c r="P2" s="124"/>
      <c r="Q2" s="124"/>
      <c r="R2" s="124"/>
      <c r="S2" s="124"/>
      <c r="T2" s="124"/>
      <c r="U2" s="124"/>
      <c r="V2" s="124"/>
      <c r="W2" s="124"/>
      <c r="X2" s="124"/>
      <c r="Y2" s="124"/>
    </row>
    <row r="3" spans="1:25" ht="16.5" customHeight="1">
      <c r="A3" s="197" t="s">
        <v>2</v>
      </c>
      <c r="B3" s="197"/>
      <c r="C3" s="197"/>
      <c r="D3" s="197"/>
      <c r="E3" s="197"/>
      <c r="Y3" s="156" t="s">
        <v>115</v>
      </c>
    </row>
    <row r="4" spans="1:25" ht="20.25" customHeight="1">
      <c r="A4" s="125" t="s">
        <v>116</v>
      </c>
      <c r="B4" s="125"/>
      <c r="C4" s="125"/>
      <c r="D4" s="143"/>
      <c r="E4" s="144" t="s">
        <v>72</v>
      </c>
      <c r="F4" s="145" t="s">
        <v>117</v>
      </c>
      <c r="G4" s="145"/>
      <c r="H4" s="145"/>
      <c r="I4" s="143"/>
      <c r="J4" s="153" t="s">
        <v>118</v>
      </c>
      <c r="K4" s="153"/>
      <c r="L4" s="153"/>
      <c r="M4" s="153"/>
      <c r="N4" s="153"/>
      <c r="O4" s="153"/>
      <c r="P4" s="153"/>
      <c r="Q4" s="153"/>
      <c r="R4" s="153"/>
      <c r="S4" s="153"/>
      <c r="T4" s="153"/>
      <c r="U4" s="126" t="s">
        <v>119</v>
      </c>
      <c r="V4" s="126" t="s">
        <v>120</v>
      </c>
      <c r="W4" s="126" t="s">
        <v>121</v>
      </c>
      <c r="X4" s="126" t="s">
        <v>122</v>
      </c>
      <c r="Y4" s="126" t="s">
        <v>123</v>
      </c>
    </row>
    <row r="5" spans="1:25" ht="25.5" customHeight="1">
      <c r="A5" s="125" t="s">
        <v>93</v>
      </c>
      <c r="B5" s="125"/>
      <c r="C5" s="144"/>
      <c r="D5" s="144" t="s">
        <v>94</v>
      </c>
      <c r="E5" s="144"/>
      <c r="F5" s="125" t="s">
        <v>124</v>
      </c>
      <c r="G5" s="125" t="s">
        <v>125</v>
      </c>
      <c r="H5" s="126" t="s">
        <v>126</v>
      </c>
      <c r="I5" s="153" t="s">
        <v>127</v>
      </c>
      <c r="J5" s="154" t="s">
        <v>124</v>
      </c>
      <c r="K5" s="154" t="s">
        <v>128</v>
      </c>
      <c r="L5" s="154" t="s">
        <v>129</v>
      </c>
      <c r="M5" s="154" t="s">
        <v>130</v>
      </c>
      <c r="N5" s="154" t="s">
        <v>131</v>
      </c>
      <c r="O5" s="154" t="s">
        <v>132</v>
      </c>
      <c r="P5" s="154" t="s">
        <v>133</v>
      </c>
      <c r="Q5" s="154" t="s">
        <v>134</v>
      </c>
      <c r="R5" s="154" t="s">
        <v>135</v>
      </c>
      <c r="S5" s="154" t="s">
        <v>136</v>
      </c>
      <c r="T5" s="154" t="s">
        <v>137</v>
      </c>
      <c r="U5" s="126"/>
      <c r="V5" s="126"/>
      <c r="W5" s="126"/>
      <c r="X5" s="126"/>
      <c r="Y5" s="126"/>
    </row>
    <row r="6" spans="1:25" ht="25.5" customHeight="1">
      <c r="A6" s="146" t="s">
        <v>95</v>
      </c>
      <c r="B6" s="146" t="s">
        <v>96</v>
      </c>
      <c r="C6" s="147" t="s">
        <v>97</v>
      </c>
      <c r="D6" s="143"/>
      <c r="E6" s="143"/>
      <c r="F6" s="145"/>
      <c r="G6" s="145"/>
      <c r="H6" s="129"/>
      <c r="I6" s="155"/>
      <c r="J6" s="155"/>
      <c r="K6" s="155"/>
      <c r="L6" s="155"/>
      <c r="M6" s="155"/>
      <c r="N6" s="155"/>
      <c r="O6" s="155"/>
      <c r="P6" s="155"/>
      <c r="Q6" s="155"/>
      <c r="R6" s="155"/>
      <c r="S6" s="155"/>
      <c r="T6" s="155"/>
      <c r="U6" s="129"/>
      <c r="V6" s="129"/>
      <c r="W6" s="129"/>
      <c r="X6" s="129"/>
      <c r="Y6" s="129"/>
    </row>
    <row r="7" spans="1:25" s="66" customFormat="1" ht="25.5" customHeight="1">
      <c r="A7" s="148" t="s">
        <v>98</v>
      </c>
      <c r="B7" s="148" t="s">
        <v>99</v>
      </c>
      <c r="C7" s="148" t="s">
        <v>100</v>
      </c>
      <c r="D7" s="163" t="s">
        <v>101</v>
      </c>
      <c r="E7" s="132">
        <f>F7</f>
        <v>501.46000000000004</v>
      </c>
      <c r="F7" s="151">
        <f>G7+H7</f>
        <v>501.46000000000004</v>
      </c>
      <c r="G7" s="150">
        <v>380.66</v>
      </c>
      <c r="H7" s="150">
        <v>120.8</v>
      </c>
      <c r="I7" s="150"/>
      <c r="J7" s="150"/>
      <c r="K7" s="150"/>
      <c r="L7" s="150"/>
      <c r="M7" s="150"/>
      <c r="N7" s="150"/>
      <c r="O7" s="150"/>
      <c r="P7" s="150"/>
      <c r="Q7" s="150"/>
      <c r="R7" s="150"/>
      <c r="S7" s="150"/>
      <c r="T7" s="150"/>
      <c r="U7" s="150"/>
      <c r="V7" s="150"/>
      <c r="W7" s="150"/>
      <c r="X7" s="150"/>
      <c r="Y7" s="132"/>
    </row>
    <row r="8" spans="1:25" s="66" customFormat="1" ht="25.5" customHeight="1">
      <c r="A8" s="200" t="s">
        <v>102</v>
      </c>
      <c r="B8" s="200" t="s">
        <v>103</v>
      </c>
      <c r="C8" s="200" t="s">
        <v>103</v>
      </c>
      <c r="D8" s="201" t="s">
        <v>104</v>
      </c>
      <c r="E8" s="132">
        <f>F8</f>
        <v>58.61</v>
      </c>
      <c r="F8" s="151">
        <f>G8+H8</f>
        <v>58.61</v>
      </c>
      <c r="G8" s="203">
        <v>58.61</v>
      </c>
      <c r="H8" s="203"/>
      <c r="I8" s="203"/>
      <c r="J8" s="203"/>
      <c r="K8" s="203"/>
      <c r="L8" s="203"/>
      <c r="M8" s="203"/>
      <c r="N8" s="203"/>
      <c r="O8" s="203"/>
      <c r="P8" s="203"/>
      <c r="Q8" s="203"/>
      <c r="R8" s="203"/>
      <c r="S8" s="203"/>
      <c r="T8" s="203"/>
      <c r="U8" s="203"/>
      <c r="V8" s="203"/>
      <c r="W8" s="203"/>
      <c r="X8" s="203"/>
      <c r="Y8" s="204"/>
    </row>
    <row r="9" spans="1:25" s="66" customFormat="1" ht="25.5" customHeight="1">
      <c r="A9" s="200" t="s">
        <v>102</v>
      </c>
      <c r="B9" s="200" t="s">
        <v>103</v>
      </c>
      <c r="C9" s="200" t="s">
        <v>105</v>
      </c>
      <c r="D9" s="201" t="s">
        <v>106</v>
      </c>
      <c r="E9" s="132">
        <f>F9</f>
        <v>29.3</v>
      </c>
      <c r="F9" s="151">
        <f>G9+H9</f>
        <v>29.3</v>
      </c>
      <c r="G9" s="203">
        <v>29.3</v>
      </c>
      <c r="H9" s="203"/>
      <c r="I9" s="203"/>
      <c r="J9" s="203"/>
      <c r="K9" s="203"/>
      <c r="L9" s="203"/>
      <c r="M9" s="203"/>
      <c r="N9" s="203"/>
      <c r="O9" s="203"/>
      <c r="P9" s="203"/>
      <c r="Q9" s="203"/>
      <c r="R9" s="203"/>
      <c r="S9" s="203"/>
      <c r="T9" s="203"/>
      <c r="U9" s="203"/>
      <c r="V9" s="203"/>
      <c r="W9" s="203"/>
      <c r="X9" s="203"/>
      <c r="Y9" s="204"/>
    </row>
    <row r="10" spans="1:25" s="66" customFormat="1" ht="25.5" customHeight="1">
      <c r="A10" s="200" t="s">
        <v>98</v>
      </c>
      <c r="B10" s="200" t="s">
        <v>107</v>
      </c>
      <c r="C10" s="200" t="s">
        <v>100</v>
      </c>
      <c r="D10" s="201" t="s">
        <v>108</v>
      </c>
      <c r="E10" s="132">
        <f>F10</f>
        <v>27.85</v>
      </c>
      <c r="F10" s="151">
        <f>G10+H10</f>
        <v>27.85</v>
      </c>
      <c r="G10" s="203">
        <v>27.85</v>
      </c>
      <c r="H10" s="203"/>
      <c r="I10" s="203"/>
      <c r="J10" s="203"/>
      <c r="K10" s="203"/>
      <c r="L10" s="203"/>
      <c r="M10" s="203"/>
      <c r="N10" s="203"/>
      <c r="O10" s="203"/>
      <c r="P10" s="203"/>
      <c r="Q10" s="203"/>
      <c r="R10" s="203"/>
      <c r="S10" s="203"/>
      <c r="T10" s="203"/>
      <c r="U10" s="203"/>
      <c r="V10" s="203"/>
      <c r="W10" s="203"/>
      <c r="X10" s="203"/>
      <c r="Y10" s="204"/>
    </row>
    <row r="11" spans="1:25" s="66" customFormat="1" ht="25.5" customHeight="1">
      <c r="A11" s="200" t="s">
        <v>109</v>
      </c>
      <c r="B11" s="200" t="s">
        <v>110</v>
      </c>
      <c r="C11" s="200" t="s">
        <v>100</v>
      </c>
      <c r="D11" s="201" t="s">
        <v>111</v>
      </c>
      <c r="E11" s="132">
        <f>F11</f>
        <v>31.33</v>
      </c>
      <c r="F11" s="151">
        <f>G11+H11</f>
        <v>31.33</v>
      </c>
      <c r="G11" s="203">
        <v>31.33</v>
      </c>
      <c r="H11" s="203"/>
      <c r="I11" s="203"/>
      <c r="J11" s="203"/>
      <c r="K11" s="203"/>
      <c r="L11" s="203"/>
      <c r="M11" s="203"/>
      <c r="N11" s="203"/>
      <c r="O11" s="203"/>
      <c r="P11" s="203"/>
      <c r="Q11" s="203"/>
      <c r="R11" s="203"/>
      <c r="S11" s="203"/>
      <c r="T11" s="203"/>
      <c r="U11" s="203"/>
      <c r="V11" s="203"/>
      <c r="W11" s="203"/>
      <c r="X11" s="203"/>
      <c r="Y11" s="204"/>
    </row>
    <row r="12" spans="1:27" ht="25.5" customHeight="1">
      <c r="A12" s="64"/>
      <c r="B12" s="64"/>
      <c r="C12" s="64"/>
      <c r="D12" s="64"/>
      <c r="E12" s="64"/>
      <c r="F12" s="64"/>
      <c r="G12" s="64"/>
      <c r="H12" s="64"/>
      <c r="I12" s="64"/>
      <c r="J12" s="64"/>
      <c r="K12" s="64"/>
      <c r="L12" s="64"/>
      <c r="M12" s="64"/>
      <c r="N12" s="64"/>
      <c r="O12" s="64"/>
      <c r="P12" s="64"/>
      <c r="Q12" s="64"/>
      <c r="R12" s="64"/>
      <c r="S12" s="64"/>
      <c r="T12" s="10"/>
      <c r="U12" s="64"/>
      <c r="V12" s="64"/>
      <c r="W12" s="64"/>
      <c r="X12" s="64"/>
      <c r="Y12" s="64"/>
      <c r="Z12" s="98"/>
      <c r="AA12" s="98"/>
    </row>
    <row r="13" spans="1:28" ht="25.5" customHeight="1">
      <c r="A13" s="152" t="s">
        <v>138</v>
      </c>
      <c r="B13" s="152"/>
      <c r="C13" s="152"/>
      <c r="D13" s="152"/>
      <c r="E13" s="152"/>
      <c r="F13" s="152"/>
      <c r="G13" s="152"/>
      <c r="H13" s="152"/>
      <c r="I13" s="152"/>
      <c r="J13" s="152"/>
      <c r="K13" s="152"/>
      <c r="L13" s="152"/>
      <c r="M13" s="152"/>
      <c r="N13" s="98"/>
      <c r="O13" s="98"/>
      <c r="P13" s="98"/>
      <c r="R13" s="98"/>
      <c r="S13" s="98"/>
      <c r="T13" s="98"/>
      <c r="W13" s="98"/>
      <c r="X13" s="98"/>
      <c r="Y13" s="98"/>
      <c r="Z13" s="98"/>
      <c r="AB13" s="98"/>
    </row>
    <row r="14" spans="3:28" ht="25.5" customHeight="1">
      <c r="C14" s="98"/>
      <c r="D14" s="98"/>
      <c r="E14" s="98"/>
      <c r="F14" s="98"/>
      <c r="K14" s="98"/>
      <c r="L14" s="98"/>
      <c r="M14" s="98"/>
      <c r="R14" s="98"/>
      <c r="S14" s="98"/>
      <c r="AB14" s="98"/>
    </row>
    <row r="15" spans="4:27" ht="25.5" customHeight="1">
      <c r="D15" s="98"/>
      <c r="E15" s="98"/>
      <c r="F15" s="98"/>
      <c r="G15" s="98"/>
      <c r="K15" s="98"/>
      <c r="L15" s="98"/>
      <c r="M15" s="98"/>
      <c r="S15" s="98"/>
      <c r="AA15" s="98"/>
    </row>
    <row r="16" spans="4:13" ht="25.5" customHeight="1">
      <c r="D16" s="98"/>
      <c r="E16" s="98"/>
      <c r="F16" s="98"/>
      <c r="G16" s="98"/>
      <c r="L16" s="98"/>
      <c r="M16" s="98"/>
    </row>
    <row r="17" spans="6:13" ht="25.5" customHeight="1">
      <c r="F17" s="98"/>
      <c r="G17" s="98"/>
      <c r="M17" s="98"/>
    </row>
    <row r="18" spans="6:7" ht="25.5" customHeight="1">
      <c r="F18" s="98"/>
      <c r="G18" s="98"/>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8">
    <mergeCell ref="A2:Y2"/>
    <mergeCell ref="A4:D4"/>
    <mergeCell ref="F4:I4"/>
    <mergeCell ref="J4:T4"/>
    <mergeCell ref="A5:C5"/>
    <mergeCell ref="A13:M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6">
      <selection activeCell="F11" sqref="F1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67" t="s">
        <v>139</v>
      </c>
    </row>
    <row r="2" spans="1:6" ht="12.75" customHeight="1">
      <c r="A2" s="124" t="s">
        <v>140</v>
      </c>
      <c r="B2" s="124"/>
      <c r="C2" s="124"/>
      <c r="D2" s="124"/>
      <c r="E2" s="124"/>
      <c r="F2" s="124"/>
    </row>
    <row r="3" spans="1:6" ht="22.5" customHeight="1">
      <c r="A3" t="s">
        <v>2</v>
      </c>
      <c r="F3" t="s">
        <v>3</v>
      </c>
    </row>
    <row r="4" spans="1:6" ht="22.5" customHeight="1">
      <c r="A4" s="225" t="s">
        <v>4</v>
      </c>
      <c r="B4" s="226"/>
      <c r="C4" s="227" t="s">
        <v>5</v>
      </c>
      <c r="D4" s="227"/>
      <c r="E4" s="227"/>
      <c r="F4" s="227"/>
    </row>
    <row r="5" spans="1:6" ht="22.5" customHeight="1">
      <c r="A5" s="228" t="s">
        <v>6</v>
      </c>
      <c r="B5" s="146" t="s">
        <v>7</v>
      </c>
      <c r="C5" s="229" t="s">
        <v>8</v>
      </c>
      <c r="D5" s="230" t="s">
        <v>9</v>
      </c>
      <c r="E5" s="231" t="s">
        <v>10</v>
      </c>
      <c r="F5" s="232" t="s">
        <v>7</v>
      </c>
    </row>
    <row r="6" spans="1:6" s="66" customFormat="1" ht="22.5" customHeight="1">
      <c r="A6" s="233" t="s">
        <v>141</v>
      </c>
      <c r="B6" s="206">
        <f>'部门收支总表'!B6</f>
        <v>648.55</v>
      </c>
      <c r="C6" s="234" t="s">
        <v>12</v>
      </c>
      <c r="D6" s="206">
        <f>'部门收支总表'!D6</f>
        <v>501.46</v>
      </c>
      <c r="E6" s="234" t="s">
        <v>13</v>
      </c>
      <c r="F6" s="206">
        <f>F7+F8</f>
        <v>648.55</v>
      </c>
    </row>
    <row r="7" spans="1:6" s="66" customFormat="1" ht="22.5" customHeight="1">
      <c r="A7" s="233" t="s">
        <v>14</v>
      </c>
      <c r="B7" s="206">
        <f>'部门收支总表'!B7</f>
        <v>648.55</v>
      </c>
      <c r="C7" s="234" t="s">
        <v>15</v>
      </c>
      <c r="D7" s="206">
        <f>'部门收支总表'!D7</f>
        <v>0</v>
      </c>
      <c r="E7" s="234" t="s">
        <v>16</v>
      </c>
      <c r="F7" s="235">
        <f>'部门收支总表'!F7</f>
        <v>527.75</v>
      </c>
    </row>
    <row r="8" spans="1:6" s="66" customFormat="1" ht="22.5" customHeight="1">
      <c r="A8" s="236" t="s">
        <v>142</v>
      </c>
      <c r="B8" s="237"/>
      <c r="C8" s="234" t="s">
        <v>18</v>
      </c>
      <c r="D8" s="206">
        <f>'部门收支总表'!D8</f>
        <v>0</v>
      </c>
      <c r="E8" s="234" t="s">
        <v>19</v>
      </c>
      <c r="F8" s="235">
        <f>'部门收支总表'!F8</f>
        <v>120.8</v>
      </c>
    </row>
    <row r="9" spans="1:6" s="66" customFormat="1" ht="22.5" customHeight="1">
      <c r="A9" s="233" t="s">
        <v>20</v>
      </c>
      <c r="B9" s="238"/>
      <c r="C9" s="234" t="s">
        <v>21</v>
      </c>
      <c r="D9" s="206">
        <f>'部门收支总表'!D9</f>
        <v>0</v>
      </c>
      <c r="E9" s="234" t="s">
        <v>22</v>
      </c>
      <c r="F9" s="235">
        <f>'部门收支总表'!F9</f>
        <v>0</v>
      </c>
    </row>
    <row r="10" spans="1:6" s="66" customFormat="1" ht="22.5" customHeight="1">
      <c r="A10" s="239"/>
      <c r="B10" s="240"/>
      <c r="C10" s="233" t="s">
        <v>24</v>
      </c>
      <c r="D10" s="206">
        <f>'部门收支总表'!D10</f>
        <v>0</v>
      </c>
      <c r="E10" s="234" t="s">
        <v>25</v>
      </c>
      <c r="F10" s="241">
        <f>F11+F12+F13+F14+F15+F16+F17+F18+F19+F20</f>
        <v>0</v>
      </c>
    </row>
    <row r="11" spans="1:6" s="66" customFormat="1" ht="22.5" customHeight="1">
      <c r="A11" s="239"/>
      <c r="B11" s="239"/>
      <c r="C11" s="233" t="s">
        <v>27</v>
      </c>
      <c r="D11" s="206">
        <f>'部门收支总表'!D11</f>
        <v>87.91</v>
      </c>
      <c r="E11" s="234" t="s">
        <v>28</v>
      </c>
      <c r="F11" s="242">
        <f>'部门收支总表'!F11</f>
        <v>0</v>
      </c>
    </row>
    <row r="12" spans="1:6" s="66" customFormat="1" ht="22.5" customHeight="1">
      <c r="A12" s="239"/>
      <c r="B12" s="239"/>
      <c r="C12" s="233" t="s">
        <v>30</v>
      </c>
      <c r="D12" s="206">
        <f>'部门收支总表'!D12</f>
        <v>27.85</v>
      </c>
      <c r="E12" s="234" t="s">
        <v>31</v>
      </c>
      <c r="F12" s="243"/>
    </row>
    <row r="13" spans="1:6" s="66" customFormat="1" ht="22.5" customHeight="1">
      <c r="A13" s="239"/>
      <c r="B13" s="239"/>
      <c r="C13" s="233" t="s">
        <v>33</v>
      </c>
      <c r="D13" s="206">
        <f>'部门收支总表'!D13</f>
        <v>0</v>
      </c>
      <c r="E13" s="234" t="s">
        <v>34</v>
      </c>
      <c r="F13" s="243"/>
    </row>
    <row r="14" spans="1:6" s="66" customFormat="1" ht="22.5" customHeight="1">
      <c r="A14" s="239"/>
      <c r="B14" s="239"/>
      <c r="C14" s="233" t="s">
        <v>36</v>
      </c>
      <c r="D14" s="206">
        <f>'部门收支总表'!D14</f>
        <v>0</v>
      </c>
      <c r="E14" s="234" t="s">
        <v>37</v>
      </c>
      <c r="F14" s="243"/>
    </row>
    <row r="15" spans="1:6" s="66" customFormat="1" ht="22.5" customHeight="1">
      <c r="A15" s="239"/>
      <c r="B15" s="239"/>
      <c r="C15" s="233" t="s">
        <v>39</v>
      </c>
      <c r="D15" s="206">
        <f>'部门收支总表'!D15</f>
        <v>0</v>
      </c>
      <c r="E15" s="234" t="s">
        <v>40</v>
      </c>
      <c r="F15" s="243"/>
    </row>
    <row r="16" spans="1:6" s="66" customFormat="1" ht="22.5" customHeight="1">
      <c r="A16" s="239"/>
      <c r="B16" s="239"/>
      <c r="C16" s="233" t="s">
        <v>42</v>
      </c>
      <c r="D16" s="206">
        <f>'部门收支总表'!D16</f>
        <v>0</v>
      </c>
      <c r="E16" s="234" t="s">
        <v>43</v>
      </c>
      <c r="F16" s="243"/>
    </row>
    <row r="17" spans="1:6" s="66" customFormat="1" ht="22.5" customHeight="1">
      <c r="A17" s="239"/>
      <c r="B17" s="239"/>
      <c r="C17" s="233" t="s">
        <v>44</v>
      </c>
      <c r="D17" s="206">
        <f>'部门收支总表'!D17</f>
        <v>0</v>
      </c>
      <c r="E17" s="234" t="s">
        <v>45</v>
      </c>
      <c r="F17" s="243"/>
    </row>
    <row r="18" spans="1:6" s="66" customFormat="1" ht="22.5" customHeight="1">
      <c r="A18" s="239"/>
      <c r="B18" s="239"/>
      <c r="C18" s="233" t="s">
        <v>46</v>
      </c>
      <c r="D18" s="206">
        <f>'部门收支总表'!D18</f>
        <v>0</v>
      </c>
      <c r="E18" s="234" t="s">
        <v>47</v>
      </c>
      <c r="F18" s="243"/>
    </row>
    <row r="19" spans="1:6" s="66" customFormat="1" ht="22.5" customHeight="1">
      <c r="A19" s="239"/>
      <c r="B19" s="239"/>
      <c r="C19" s="233" t="s">
        <v>48</v>
      </c>
      <c r="D19" s="206">
        <f>'部门收支总表'!D19</f>
        <v>0</v>
      </c>
      <c r="E19" s="234" t="s">
        <v>49</v>
      </c>
      <c r="F19" s="243"/>
    </row>
    <row r="20" spans="1:6" s="66" customFormat="1" ht="22.5" customHeight="1">
      <c r="A20" s="239"/>
      <c r="B20" s="239"/>
      <c r="C20" s="233" t="s">
        <v>50</v>
      </c>
      <c r="D20" s="206">
        <f>'部门收支总表'!D20</f>
        <v>0</v>
      </c>
      <c r="E20" s="234" t="s">
        <v>51</v>
      </c>
      <c r="F20" s="244"/>
    </row>
    <row r="21" spans="1:6" s="66" customFormat="1" ht="22.5" customHeight="1">
      <c r="A21" s="239"/>
      <c r="B21" s="239"/>
      <c r="C21" s="233" t="s">
        <v>52</v>
      </c>
      <c r="D21" s="206">
        <f>'部门收支总表'!D21</f>
        <v>31.33</v>
      </c>
      <c r="E21" s="234" t="s">
        <v>53</v>
      </c>
      <c r="F21" s="245"/>
    </row>
    <row r="22" spans="1:6" s="66" customFormat="1" ht="22.5" customHeight="1">
      <c r="A22" s="239"/>
      <c r="B22" s="239"/>
      <c r="C22" s="233" t="s">
        <v>54</v>
      </c>
      <c r="D22" s="206">
        <f>'部门收支总表'!D22</f>
        <v>0</v>
      </c>
      <c r="E22" s="246" t="s">
        <v>55</v>
      </c>
      <c r="F22" s="243"/>
    </row>
    <row r="23" spans="1:6" s="66" customFormat="1" ht="22.5" customHeight="1">
      <c r="A23" s="239"/>
      <c r="B23" s="239"/>
      <c r="C23" s="233" t="s">
        <v>56</v>
      </c>
      <c r="D23" s="206">
        <f>'部门收支总表'!D23</f>
        <v>0</v>
      </c>
      <c r="E23" s="247" t="s">
        <v>143</v>
      </c>
      <c r="F23" s="244"/>
    </row>
    <row r="24" spans="1:6" s="66" customFormat="1" ht="22.5" customHeight="1">
      <c r="A24" s="239"/>
      <c r="B24" s="239"/>
      <c r="C24" s="233" t="s">
        <v>58</v>
      </c>
      <c r="D24" s="206">
        <f>'部门收支总表'!D24</f>
        <v>0</v>
      </c>
      <c r="E24" s="248" t="s">
        <v>59</v>
      </c>
      <c r="F24" s="249"/>
    </row>
    <row r="25" spans="1:6" s="66" customFormat="1" ht="22.5" customHeight="1">
      <c r="A25" s="239"/>
      <c r="B25" s="239"/>
      <c r="C25" s="233" t="s">
        <v>60</v>
      </c>
      <c r="D25" s="206">
        <f>'部门收支总表'!D25</f>
        <v>0</v>
      </c>
      <c r="E25" s="234" t="s">
        <v>61</v>
      </c>
      <c r="F25" s="249"/>
    </row>
    <row r="26" spans="1:6" s="66" customFormat="1" ht="22.5" customHeight="1">
      <c r="A26" s="239"/>
      <c r="B26" s="239"/>
      <c r="C26" s="233" t="s">
        <v>62</v>
      </c>
      <c r="D26" s="206">
        <f>'部门收支总表'!D26</f>
        <v>0</v>
      </c>
      <c r="E26" s="250"/>
      <c r="F26" s="240"/>
    </row>
    <row r="27" spans="1:6" s="66" customFormat="1" ht="22.5" customHeight="1">
      <c r="A27" s="239"/>
      <c r="B27" s="239"/>
      <c r="C27" s="233" t="s">
        <v>63</v>
      </c>
      <c r="D27" s="206">
        <f>'部门收支总表'!D27</f>
        <v>0</v>
      </c>
      <c r="E27" s="250"/>
      <c r="F27" s="239"/>
    </row>
    <row r="28" spans="1:6" ht="22.5" customHeight="1">
      <c r="A28" s="251"/>
      <c r="B28" s="251"/>
      <c r="C28" s="251"/>
      <c r="D28" s="252"/>
      <c r="E28" s="251"/>
      <c r="F28" s="251"/>
    </row>
    <row r="29" spans="1:6" ht="22.5" customHeight="1">
      <c r="A29" s="253"/>
      <c r="B29" s="253"/>
      <c r="C29" s="253"/>
      <c r="D29" s="253"/>
      <c r="E29" s="253"/>
      <c r="F29" s="251"/>
    </row>
    <row r="30" spans="1:6" ht="22.5" customHeight="1">
      <c r="A30" s="251"/>
      <c r="B30" s="251"/>
      <c r="C30" s="251"/>
      <c r="D30" s="251"/>
      <c r="E30" s="251"/>
      <c r="F30" s="251"/>
    </row>
    <row r="31" spans="1:6" ht="22.5" customHeight="1">
      <c r="A31" s="228" t="s">
        <v>66</v>
      </c>
      <c r="B31" s="254">
        <f>B6+B9</f>
        <v>648.55</v>
      </c>
      <c r="C31" s="228" t="s">
        <v>67</v>
      </c>
      <c r="D31" s="254">
        <f>SUM(D6:D27)</f>
        <v>648.5500000000001</v>
      </c>
      <c r="E31" s="228" t="s">
        <v>67</v>
      </c>
      <c r="F31" s="254">
        <f>F6+F10</f>
        <v>648.55</v>
      </c>
    </row>
    <row r="32" spans="1:6" ht="12.75" customHeight="1">
      <c r="A32" s="255" t="s">
        <v>144</v>
      </c>
      <c r="B32" s="256"/>
      <c r="C32" s="256"/>
      <c r="D32" s="256"/>
      <c r="E32" s="256"/>
      <c r="F32" s="256"/>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6"/>
  <sheetViews>
    <sheetView showGridLines="0" showZeros="0" view="pageBreakPreview" zoomScaleSheetLayoutView="100" workbookViewId="0" topLeftCell="A1">
      <selection activeCell="A7" sqref="A7:D11"/>
    </sheetView>
  </sheetViews>
  <sheetFormatPr defaultColWidth="9.16015625" defaultRowHeight="12.75" customHeight="1"/>
  <cols>
    <col min="1" max="1" width="5.83203125" style="0" customWidth="1"/>
    <col min="2" max="2" width="6.16015625" style="0" customWidth="1"/>
    <col min="3" max="3" width="7" style="0" customWidth="1"/>
    <col min="4" max="4" width="19.8320312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7" t="s">
        <v>145</v>
      </c>
      <c r="N1" s="67"/>
    </row>
    <row r="2" spans="1:25" ht="69.75" customHeight="1">
      <c r="A2" s="222" t="s">
        <v>146</v>
      </c>
      <c r="B2" s="222"/>
      <c r="C2" s="222"/>
      <c r="D2" s="222"/>
      <c r="E2" s="222"/>
      <c r="F2" s="222"/>
      <c r="G2" s="222"/>
      <c r="H2" s="222"/>
      <c r="I2" s="222"/>
      <c r="J2" s="222"/>
      <c r="K2" s="222"/>
      <c r="L2" s="222"/>
      <c r="M2" s="222"/>
      <c r="N2" s="222"/>
      <c r="O2" s="222"/>
      <c r="P2" s="222"/>
      <c r="Q2" s="222"/>
      <c r="R2" s="222"/>
      <c r="S2" s="222"/>
      <c r="T2" s="222"/>
      <c r="U2" s="222"/>
      <c r="V2" s="222"/>
      <c r="W2" s="222"/>
      <c r="X2" s="222"/>
      <c r="Y2" s="222"/>
    </row>
    <row r="3" spans="1:25" ht="16.5" customHeight="1">
      <c r="A3" s="197" t="s">
        <v>2</v>
      </c>
      <c r="B3" s="197"/>
      <c r="C3" s="197"/>
      <c r="D3" s="197"/>
      <c r="E3" s="197"/>
      <c r="Y3" s="224" t="s">
        <v>147</v>
      </c>
    </row>
    <row r="4" spans="1:25" ht="20.25" customHeight="1">
      <c r="A4" s="125" t="s">
        <v>116</v>
      </c>
      <c r="B4" s="125"/>
      <c r="C4" s="125"/>
      <c r="D4" s="143"/>
      <c r="E4" s="144" t="s">
        <v>72</v>
      </c>
      <c r="F4" s="145" t="s">
        <v>117</v>
      </c>
      <c r="G4" s="145"/>
      <c r="H4" s="145"/>
      <c r="I4" s="143"/>
      <c r="J4" s="153" t="s">
        <v>118</v>
      </c>
      <c r="K4" s="153"/>
      <c r="L4" s="153"/>
      <c r="M4" s="153"/>
      <c r="N4" s="153"/>
      <c r="O4" s="153"/>
      <c r="P4" s="153"/>
      <c r="Q4" s="153"/>
      <c r="R4" s="153"/>
      <c r="S4" s="153"/>
      <c r="T4" s="153"/>
      <c r="U4" s="126" t="s">
        <v>119</v>
      </c>
      <c r="V4" s="126" t="s">
        <v>120</v>
      </c>
      <c r="W4" s="126" t="s">
        <v>121</v>
      </c>
      <c r="X4" s="126" t="s">
        <v>122</v>
      </c>
      <c r="Y4" s="126" t="s">
        <v>123</v>
      </c>
    </row>
    <row r="5" spans="1:25" ht="25.5" customHeight="1">
      <c r="A5" s="125" t="s">
        <v>93</v>
      </c>
      <c r="B5" s="125"/>
      <c r="C5" s="144"/>
      <c r="D5" s="144" t="s">
        <v>94</v>
      </c>
      <c r="E5" s="144"/>
      <c r="F5" s="125" t="s">
        <v>124</v>
      </c>
      <c r="G5" s="125" t="s">
        <v>125</v>
      </c>
      <c r="H5" s="126" t="s">
        <v>126</v>
      </c>
      <c r="I5" s="153" t="s">
        <v>127</v>
      </c>
      <c r="J5" s="154" t="s">
        <v>124</v>
      </c>
      <c r="K5" s="154" t="s">
        <v>128</v>
      </c>
      <c r="L5" s="154" t="s">
        <v>129</v>
      </c>
      <c r="M5" s="154" t="s">
        <v>130</v>
      </c>
      <c r="N5" s="154" t="s">
        <v>131</v>
      </c>
      <c r="O5" s="154" t="s">
        <v>132</v>
      </c>
      <c r="P5" s="154" t="s">
        <v>133</v>
      </c>
      <c r="Q5" s="154" t="s">
        <v>134</v>
      </c>
      <c r="R5" s="154" t="s">
        <v>135</v>
      </c>
      <c r="S5" s="154" t="s">
        <v>136</v>
      </c>
      <c r="T5" s="154" t="s">
        <v>137</v>
      </c>
      <c r="U5" s="126"/>
      <c r="V5" s="126"/>
      <c r="W5" s="126"/>
      <c r="X5" s="126"/>
      <c r="Y5" s="126"/>
    </row>
    <row r="6" spans="1:25" ht="25.5" customHeight="1">
      <c r="A6" s="146" t="s">
        <v>95</v>
      </c>
      <c r="B6" s="146" t="s">
        <v>96</v>
      </c>
      <c r="C6" s="147" t="s">
        <v>97</v>
      </c>
      <c r="D6" s="143"/>
      <c r="E6" s="143"/>
      <c r="F6" s="145"/>
      <c r="G6" s="145"/>
      <c r="H6" s="129"/>
      <c r="I6" s="155"/>
      <c r="J6" s="155"/>
      <c r="K6" s="155"/>
      <c r="L6" s="155"/>
      <c r="M6" s="155"/>
      <c r="N6" s="155"/>
      <c r="O6" s="155"/>
      <c r="P6" s="155"/>
      <c r="Q6" s="155"/>
      <c r="R6" s="155"/>
      <c r="S6" s="155"/>
      <c r="T6" s="155"/>
      <c r="U6" s="129"/>
      <c r="V6" s="129"/>
      <c r="W6" s="129"/>
      <c r="X6" s="129"/>
      <c r="Y6" s="129"/>
    </row>
    <row r="7" spans="1:25" ht="25.5" customHeight="1">
      <c r="A7" s="148" t="s">
        <v>98</v>
      </c>
      <c r="B7" s="148" t="s">
        <v>99</v>
      </c>
      <c r="C7" s="148" t="s">
        <v>100</v>
      </c>
      <c r="D7" s="163" t="s">
        <v>101</v>
      </c>
      <c r="E7" s="132">
        <f>F7</f>
        <v>501.46000000000004</v>
      </c>
      <c r="F7" s="151">
        <f>G7+H7</f>
        <v>501.46000000000004</v>
      </c>
      <c r="G7" s="150">
        <f>'部门支出总表（分类）'!G7</f>
        <v>380.66</v>
      </c>
      <c r="H7" s="150">
        <f>'部门支出总表（分类）'!H7</f>
        <v>120.8</v>
      </c>
      <c r="I7" s="223">
        <f>'部门支出总表（分类）'!I7</f>
        <v>0</v>
      </c>
      <c r="J7" s="126"/>
      <c r="K7" s="126"/>
      <c r="L7" s="223"/>
      <c r="M7" s="223"/>
      <c r="N7" s="223"/>
      <c r="O7" s="223"/>
      <c r="P7" s="223"/>
      <c r="Q7" s="223"/>
      <c r="R7" s="223"/>
      <c r="S7" s="223"/>
      <c r="T7" s="223"/>
      <c r="U7" s="162"/>
      <c r="V7" s="162"/>
      <c r="W7" s="162"/>
      <c r="X7" s="162"/>
      <c r="Y7" s="167"/>
    </row>
    <row r="8" spans="1:25" ht="25.5" customHeight="1">
      <c r="A8" s="200" t="s">
        <v>102</v>
      </c>
      <c r="B8" s="200" t="s">
        <v>103</v>
      </c>
      <c r="C8" s="200" t="s">
        <v>103</v>
      </c>
      <c r="D8" s="201" t="s">
        <v>104</v>
      </c>
      <c r="E8" s="132">
        <f>F8</f>
        <v>46.63</v>
      </c>
      <c r="F8" s="151">
        <f>G8+H8</f>
        <v>46.63</v>
      </c>
      <c r="G8" s="203">
        <v>46.63</v>
      </c>
      <c r="H8" s="203"/>
      <c r="I8" s="223"/>
      <c r="J8" s="126"/>
      <c r="K8" s="126"/>
      <c r="L8" s="223"/>
      <c r="M8" s="223"/>
      <c r="N8" s="223"/>
      <c r="O8" s="223"/>
      <c r="P8" s="223"/>
      <c r="Q8" s="223"/>
      <c r="R8" s="223"/>
      <c r="S8" s="223"/>
      <c r="T8" s="223"/>
      <c r="U8" s="162"/>
      <c r="V8" s="162"/>
      <c r="W8" s="162"/>
      <c r="X8" s="162"/>
      <c r="Y8" s="167"/>
    </row>
    <row r="9" spans="1:25" ht="25.5" customHeight="1">
      <c r="A9" s="200" t="s">
        <v>102</v>
      </c>
      <c r="B9" s="200" t="s">
        <v>103</v>
      </c>
      <c r="C9" s="200" t="s">
        <v>105</v>
      </c>
      <c r="D9" s="201" t="s">
        <v>106</v>
      </c>
      <c r="E9" s="132">
        <f>F9</f>
        <v>23.31</v>
      </c>
      <c r="F9" s="151">
        <f>G9+H9</f>
        <v>23.31</v>
      </c>
      <c r="G9" s="203">
        <v>23.31</v>
      </c>
      <c r="H9" s="203"/>
      <c r="I9" s="223"/>
      <c r="J9" s="126"/>
      <c r="K9" s="126"/>
      <c r="L9" s="223"/>
      <c r="M9" s="223"/>
      <c r="N9" s="223"/>
      <c r="O9" s="223"/>
      <c r="P9" s="223"/>
      <c r="Q9" s="223"/>
      <c r="R9" s="223"/>
      <c r="S9" s="223"/>
      <c r="T9" s="223"/>
      <c r="U9" s="162"/>
      <c r="V9" s="162"/>
      <c r="W9" s="162"/>
      <c r="X9" s="162"/>
      <c r="Y9" s="167"/>
    </row>
    <row r="10" spans="1:25" ht="25.5" customHeight="1">
      <c r="A10" s="200" t="s">
        <v>98</v>
      </c>
      <c r="B10" s="200" t="s">
        <v>107</v>
      </c>
      <c r="C10" s="200" t="s">
        <v>100</v>
      </c>
      <c r="D10" s="201" t="s">
        <v>108</v>
      </c>
      <c r="E10" s="132">
        <f>F10</f>
        <v>22.14</v>
      </c>
      <c r="F10" s="151">
        <f>G10+H10</f>
        <v>22.14</v>
      </c>
      <c r="G10" s="203">
        <v>22.14</v>
      </c>
      <c r="H10" s="203"/>
      <c r="I10" s="223"/>
      <c r="J10" s="126"/>
      <c r="K10" s="126"/>
      <c r="L10" s="223"/>
      <c r="M10" s="223"/>
      <c r="N10" s="223"/>
      <c r="O10" s="223"/>
      <c r="P10" s="223"/>
      <c r="Q10" s="223"/>
      <c r="R10" s="223"/>
      <c r="S10" s="223"/>
      <c r="T10" s="223"/>
      <c r="U10" s="162"/>
      <c r="V10" s="162"/>
      <c r="W10" s="162"/>
      <c r="X10" s="162"/>
      <c r="Y10" s="167"/>
    </row>
    <row r="11" spans="1:25" s="221" customFormat="1" ht="25.5" customHeight="1">
      <c r="A11" s="200" t="s">
        <v>109</v>
      </c>
      <c r="B11" s="200" t="s">
        <v>110</v>
      </c>
      <c r="C11" s="200" t="s">
        <v>100</v>
      </c>
      <c r="D11" s="201" t="s">
        <v>111</v>
      </c>
      <c r="E11" s="132">
        <f>F11</f>
        <v>24.91</v>
      </c>
      <c r="F11" s="151">
        <f>G11+H11</f>
        <v>24.91</v>
      </c>
      <c r="G11" s="203">
        <v>24.91</v>
      </c>
      <c r="H11" s="203"/>
      <c r="I11" s="150"/>
      <c r="J11" s="132"/>
      <c r="K11" s="151"/>
      <c r="L11" s="150"/>
      <c r="M11" s="150"/>
      <c r="N11" s="150"/>
      <c r="O11" s="150"/>
      <c r="P11" s="150"/>
      <c r="Q11" s="150"/>
      <c r="R11" s="150"/>
      <c r="S11" s="150"/>
      <c r="T11" s="150"/>
      <c r="U11" s="150"/>
      <c r="V11" s="150"/>
      <c r="W11" s="150"/>
      <c r="X11" s="150"/>
      <c r="Y11" s="132"/>
    </row>
    <row r="12" spans="1:25" ht="25.5" customHeight="1">
      <c r="A12" s="64"/>
      <c r="B12" s="64"/>
      <c r="C12" s="64"/>
      <c r="D12" s="64"/>
      <c r="E12" s="64"/>
      <c r="F12" s="10"/>
      <c r="G12" s="10"/>
      <c r="H12" s="10"/>
      <c r="I12" s="64"/>
      <c r="J12" s="64"/>
      <c r="K12" s="64"/>
      <c r="L12" s="64"/>
      <c r="M12" s="64"/>
      <c r="N12" s="64"/>
      <c r="O12" s="64"/>
      <c r="P12" s="64"/>
      <c r="Q12" s="64"/>
      <c r="R12" s="64"/>
      <c r="S12" s="64"/>
      <c r="T12" s="10"/>
      <c r="U12" s="10"/>
      <c r="V12" s="10"/>
      <c r="W12" s="10"/>
      <c r="X12" s="10"/>
      <c r="Y12" s="10"/>
    </row>
    <row r="13" spans="1:17" ht="25.5" customHeight="1">
      <c r="A13" s="152" t="s">
        <v>148</v>
      </c>
      <c r="B13" s="152"/>
      <c r="C13" s="152"/>
      <c r="D13" s="152"/>
      <c r="E13" s="152"/>
      <c r="F13" s="152"/>
      <c r="G13" s="152"/>
      <c r="H13" s="152"/>
      <c r="I13" s="152"/>
      <c r="J13" s="152"/>
      <c r="K13" s="152"/>
      <c r="L13" s="152"/>
      <c r="M13" s="152"/>
      <c r="N13" s="152"/>
      <c r="O13" s="152"/>
      <c r="P13" s="152"/>
      <c r="Q13" s="98"/>
    </row>
    <row r="14" spans="5:11" ht="25.5" customHeight="1">
      <c r="E14" s="98"/>
      <c r="F14" s="98"/>
      <c r="G14" s="98"/>
      <c r="K14" s="98"/>
    </row>
    <row r="15" spans="5:7" ht="25.5" customHeight="1">
      <c r="E15" s="98"/>
      <c r="F15" s="98"/>
      <c r="G15" s="98"/>
    </row>
    <row r="16" spans="6:7" ht="25.5" customHeight="1">
      <c r="F16" s="98"/>
      <c r="G16" s="98"/>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8">
    <mergeCell ref="A2:Y2"/>
    <mergeCell ref="A4:D4"/>
    <mergeCell ref="F4:I4"/>
    <mergeCell ref="J4:T4"/>
    <mergeCell ref="A5:C5"/>
    <mergeCell ref="A13:P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8"/>
  <sheetViews>
    <sheetView showGridLines="0" showZeros="0" view="pageBreakPreview" zoomScaleSheetLayoutView="100" workbookViewId="0" topLeftCell="A1">
      <selection activeCell="I16" sqref="I16"/>
    </sheetView>
  </sheetViews>
  <sheetFormatPr defaultColWidth="9.16015625" defaultRowHeight="12.75" customHeight="1"/>
  <cols>
    <col min="1" max="1" width="5.83203125" style="0" customWidth="1"/>
    <col min="2" max="2" width="6.16015625" style="0" customWidth="1"/>
    <col min="3" max="3" width="7" style="0" customWidth="1"/>
    <col min="4" max="4" width="17"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7" t="s">
        <v>149</v>
      </c>
    </row>
    <row r="2" spans="1:21" ht="45.75" customHeight="1">
      <c r="A2" s="157" t="s">
        <v>150</v>
      </c>
      <c r="B2" s="157"/>
      <c r="C2" s="157"/>
      <c r="D2" s="157"/>
      <c r="E2" s="157"/>
      <c r="F2" s="157"/>
      <c r="G2" s="157"/>
      <c r="H2" s="157"/>
      <c r="I2" s="157"/>
      <c r="J2" s="157"/>
      <c r="K2" s="157"/>
      <c r="L2" s="157"/>
      <c r="M2" s="157"/>
      <c r="N2" s="157"/>
      <c r="O2" s="157"/>
      <c r="P2" s="157"/>
      <c r="Q2" s="157"/>
      <c r="R2" s="157"/>
      <c r="S2" s="157"/>
      <c r="T2" s="157"/>
      <c r="U2" s="157"/>
    </row>
    <row r="3" spans="1:21" ht="16.5" customHeight="1">
      <c r="A3" s="197" t="s">
        <v>2</v>
      </c>
      <c r="B3" s="197"/>
      <c r="C3" s="197"/>
      <c r="D3" s="197"/>
      <c r="E3" s="197"/>
      <c r="U3" s="156" t="s">
        <v>115</v>
      </c>
    </row>
    <row r="4" spans="1:21" ht="20.25" customHeight="1">
      <c r="A4" s="125" t="s">
        <v>116</v>
      </c>
      <c r="B4" s="125"/>
      <c r="C4" s="125"/>
      <c r="D4" s="143"/>
      <c r="E4" s="144" t="s">
        <v>72</v>
      </c>
      <c r="F4" s="125" t="s">
        <v>151</v>
      </c>
      <c r="G4" s="125"/>
      <c r="H4" s="125"/>
      <c r="I4" s="125"/>
      <c r="J4" s="125"/>
      <c r="K4" s="125"/>
      <c r="L4" s="207" t="s">
        <v>152</v>
      </c>
      <c r="M4" s="153"/>
      <c r="N4" s="153"/>
      <c r="O4" s="153"/>
      <c r="P4" s="153"/>
      <c r="Q4" s="153"/>
      <c r="R4" s="126" t="s">
        <v>153</v>
      </c>
      <c r="S4" s="216" t="s">
        <v>154</v>
      </c>
      <c r="T4" s="126"/>
      <c r="U4" s="126"/>
    </row>
    <row r="5" spans="1:21" ht="25.5" customHeight="1">
      <c r="A5" s="125" t="s">
        <v>93</v>
      </c>
      <c r="B5" s="125"/>
      <c r="C5" s="144"/>
      <c r="D5" s="144" t="s">
        <v>94</v>
      </c>
      <c r="E5" s="144"/>
      <c r="F5" s="198" t="s">
        <v>124</v>
      </c>
      <c r="G5" s="199" t="s">
        <v>155</v>
      </c>
      <c r="H5" s="199" t="s">
        <v>156</v>
      </c>
      <c r="I5" s="154" t="s">
        <v>157</v>
      </c>
      <c r="J5" s="126" t="s">
        <v>158</v>
      </c>
      <c r="K5" s="126" t="s">
        <v>159</v>
      </c>
      <c r="L5" s="208" t="s">
        <v>124</v>
      </c>
      <c r="M5" s="154" t="s">
        <v>160</v>
      </c>
      <c r="N5" s="154" t="s">
        <v>161</v>
      </c>
      <c r="O5" s="154" t="s">
        <v>162</v>
      </c>
      <c r="P5" s="154" t="s">
        <v>163</v>
      </c>
      <c r="Q5" s="154" t="s">
        <v>164</v>
      </c>
      <c r="R5" s="126"/>
      <c r="S5" s="217" t="s">
        <v>124</v>
      </c>
      <c r="T5" s="199" t="s">
        <v>165</v>
      </c>
      <c r="U5" s="199" t="s">
        <v>166</v>
      </c>
    </row>
    <row r="6" spans="1:25" ht="25.5" customHeight="1">
      <c r="A6" s="146" t="s">
        <v>95</v>
      </c>
      <c r="B6" s="146" t="s">
        <v>96</v>
      </c>
      <c r="C6" s="147" t="s">
        <v>97</v>
      </c>
      <c r="D6" s="143"/>
      <c r="E6" s="143"/>
      <c r="F6" s="145"/>
      <c r="G6" s="129"/>
      <c r="H6" s="129"/>
      <c r="I6" s="155"/>
      <c r="J6" s="126"/>
      <c r="K6" s="129"/>
      <c r="L6" s="209"/>
      <c r="M6" s="155"/>
      <c r="N6" s="155"/>
      <c r="O6" s="155"/>
      <c r="P6" s="155"/>
      <c r="Q6" s="155"/>
      <c r="R6" s="126"/>
      <c r="S6" s="216"/>
      <c r="T6" s="126"/>
      <c r="U6" s="126"/>
      <c r="V6" s="98"/>
      <c r="W6" s="98"/>
      <c r="X6" s="98"/>
      <c r="Y6" s="98"/>
    </row>
    <row r="7" spans="1:21" s="195" customFormat="1" ht="25.5" customHeight="1">
      <c r="A7" s="148" t="s">
        <v>98</v>
      </c>
      <c r="B7" s="148" t="s">
        <v>99</v>
      </c>
      <c r="C7" s="148" t="s">
        <v>100</v>
      </c>
      <c r="D7" s="163" t="s">
        <v>101</v>
      </c>
      <c r="E7" s="150">
        <f>F7+L7+R7+S7</f>
        <v>380.66</v>
      </c>
      <c r="F7" s="132">
        <f>G7+H7+I7+J7+K7</f>
        <v>380.66</v>
      </c>
      <c r="G7" s="151">
        <v>218.18</v>
      </c>
      <c r="H7" s="150">
        <v>130.06</v>
      </c>
      <c r="I7" s="150">
        <v>28.94</v>
      </c>
      <c r="J7" s="210">
        <v>3.48</v>
      </c>
      <c r="K7" s="150"/>
      <c r="L7" s="132">
        <f>M7+N7+O7+P7+Q7</f>
        <v>0</v>
      </c>
      <c r="M7" s="211"/>
      <c r="N7" s="211"/>
      <c r="O7" s="211"/>
      <c r="P7" s="211"/>
      <c r="Q7" s="211"/>
      <c r="R7" s="206"/>
      <c r="S7" s="218">
        <f>T7+U7</f>
        <v>0</v>
      </c>
      <c r="T7" s="206"/>
      <c r="U7" s="206"/>
    </row>
    <row r="8" spans="1:21" s="195" customFormat="1" ht="25.5" customHeight="1">
      <c r="A8" s="200" t="s">
        <v>102</v>
      </c>
      <c r="B8" s="200" t="s">
        <v>103</v>
      </c>
      <c r="C8" s="200" t="s">
        <v>103</v>
      </c>
      <c r="D8" s="201" t="s">
        <v>104</v>
      </c>
      <c r="E8" s="150">
        <f aca="true" t="shared" si="0" ref="E8:E13">F8+L8+R8+S8</f>
        <v>58.61</v>
      </c>
      <c r="F8" s="132">
        <f>G8+H8+I8+J8+K8</f>
        <v>0</v>
      </c>
      <c r="G8" s="202"/>
      <c r="H8" s="203"/>
      <c r="I8" s="212"/>
      <c r="J8" s="210"/>
      <c r="K8" s="203"/>
      <c r="L8" s="132">
        <f aca="true" t="shared" si="1" ref="L8:L13">M8+N8+O8+P8+Q8</f>
        <v>58.61</v>
      </c>
      <c r="M8" s="213">
        <v>58.61</v>
      </c>
      <c r="N8" s="213"/>
      <c r="O8" s="213"/>
      <c r="P8" s="213"/>
      <c r="Q8" s="213"/>
      <c r="R8" s="219"/>
      <c r="S8" s="218">
        <f aca="true" t="shared" si="2" ref="S8:S13">T8+U8</f>
        <v>0</v>
      </c>
      <c r="T8" s="219"/>
      <c r="U8" s="219"/>
    </row>
    <row r="9" spans="1:21" s="195" customFormat="1" ht="25.5" customHeight="1">
      <c r="A9" s="200" t="s">
        <v>102</v>
      </c>
      <c r="B9" s="200" t="s">
        <v>103</v>
      </c>
      <c r="C9" s="200" t="s">
        <v>105</v>
      </c>
      <c r="D9" s="201" t="s">
        <v>106</v>
      </c>
      <c r="E9" s="150">
        <f t="shared" si="0"/>
        <v>29.3</v>
      </c>
      <c r="F9" s="132">
        <f>G9+H9+I9+J9+K9</f>
        <v>0</v>
      </c>
      <c r="G9" s="202"/>
      <c r="H9" s="203"/>
      <c r="I9" s="212"/>
      <c r="J9" s="210"/>
      <c r="K9" s="203"/>
      <c r="L9" s="132">
        <f t="shared" si="1"/>
        <v>29.3</v>
      </c>
      <c r="M9" s="213"/>
      <c r="N9" s="213">
        <v>29.3</v>
      </c>
      <c r="O9" s="213"/>
      <c r="P9" s="213"/>
      <c r="Q9" s="213"/>
      <c r="R9" s="219"/>
      <c r="S9" s="218">
        <f t="shared" si="2"/>
        <v>0</v>
      </c>
      <c r="T9" s="219"/>
      <c r="U9" s="219"/>
    </row>
    <row r="10" spans="1:21" s="195" customFormat="1" ht="25.5" customHeight="1">
      <c r="A10" s="200" t="s">
        <v>98</v>
      </c>
      <c r="B10" s="200" t="s">
        <v>107</v>
      </c>
      <c r="C10" s="200" t="s">
        <v>100</v>
      </c>
      <c r="D10" s="201" t="s">
        <v>108</v>
      </c>
      <c r="E10" s="150">
        <f t="shared" si="0"/>
        <v>27.85</v>
      </c>
      <c r="F10" s="132">
        <f>G10+H10+I10+J10+K10</f>
        <v>0</v>
      </c>
      <c r="G10" s="202"/>
      <c r="H10" s="203"/>
      <c r="I10" s="212"/>
      <c r="J10" s="210"/>
      <c r="K10" s="203"/>
      <c r="L10" s="132">
        <f t="shared" si="1"/>
        <v>27.85</v>
      </c>
      <c r="M10" s="213"/>
      <c r="N10" s="213"/>
      <c r="O10" s="213">
        <v>27.85</v>
      </c>
      <c r="P10" s="213"/>
      <c r="Q10" s="213"/>
      <c r="R10" s="219"/>
      <c r="S10" s="218">
        <f t="shared" si="2"/>
        <v>0</v>
      </c>
      <c r="T10" s="219"/>
      <c r="U10" s="219"/>
    </row>
    <row r="11" spans="1:21" s="195" customFormat="1" ht="25.5" customHeight="1">
      <c r="A11" s="200" t="s">
        <v>109</v>
      </c>
      <c r="B11" s="200" t="s">
        <v>110</v>
      </c>
      <c r="C11" s="200" t="s">
        <v>100</v>
      </c>
      <c r="D11" s="201" t="s">
        <v>111</v>
      </c>
      <c r="E11" s="150">
        <f t="shared" si="0"/>
        <v>31.33</v>
      </c>
      <c r="F11" s="132">
        <f>G11+H11+I11+J11+K11</f>
        <v>0</v>
      </c>
      <c r="G11" s="202"/>
      <c r="H11" s="203"/>
      <c r="I11" s="212"/>
      <c r="J11" s="210"/>
      <c r="K11" s="203"/>
      <c r="L11" s="132">
        <f t="shared" si="1"/>
        <v>0</v>
      </c>
      <c r="M11" s="213"/>
      <c r="N11" s="213"/>
      <c r="O11" s="213"/>
      <c r="P11" s="213"/>
      <c r="Q11" s="213"/>
      <c r="R11" s="219">
        <v>31.33</v>
      </c>
      <c r="S11" s="218">
        <f t="shared" si="2"/>
        <v>0</v>
      </c>
      <c r="T11" s="219"/>
      <c r="U11" s="219"/>
    </row>
    <row r="12" spans="1:21" s="195" customFormat="1" ht="25.5" customHeight="1">
      <c r="A12" s="148"/>
      <c r="B12" s="148"/>
      <c r="C12" s="148"/>
      <c r="D12" s="201"/>
      <c r="E12" s="150">
        <f t="shared" si="0"/>
        <v>0</v>
      </c>
      <c r="F12" s="204"/>
      <c r="G12" s="202"/>
      <c r="H12" s="203"/>
      <c r="I12" s="212"/>
      <c r="J12" s="210"/>
      <c r="K12" s="203"/>
      <c r="L12" s="132">
        <f t="shared" si="1"/>
        <v>0</v>
      </c>
      <c r="M12" s="213"/>
      <c r="N12" s="213"/>
      <c r="O12" s="213"/>
      <c r="P12" s="213"/>
      <c r="Q12" s="213"/>
      <c r="R12" s="219"/>
      <c r="S12" s="218">
        <f t="shared" si="2"/>
        <v>0</v>
      </c>
      <c r="T12" s="219"/>
      <c r="U12" s="219"/>
    </row>
    <row r="13" spans="1:25" s="196" customFormat="1" ht="25.5" customHeight="1">
      <c r="A13" s="205"/>
      <c r="B13" s="205"/>
      <c r="C13" s="205"/>
      <c r="D13" s="184"/>
      <c r="E13" s="206">
        <f t="shared" si="0"/>
        <v>0</v>
      </c>
      <c r="F13" s="184"/>
      <c r="G13" s="184"/>
      <c r="H13" s="184"/>
      <c r="I13" s="214"/>
      <c r="J13" s="215"/>
      <c r="K13" s="192"/>
      <c r="L13" s="206">
        <f t="shared" si="1"/>
        <v>0</v>
      </c>
      <c r="M13" s="184"/>
      <c r="N13" s="192"/>
      <c r="O13" s="184"/>
      <c r="P13" s="192"/>
      <c r="Q13" s="184"/>
      <c r="R13" s="184"/>
      <c r="S13" s="218">
        <f t="shared" si="2"/>
        <v>0</v>
      </c>
      <c r="T13" s="184"/>
      <c r="U13" s="184"/>
      <c r="V13" s="220"/>
      <c r="W13" s="220"/>
      <c r="X13" s="220"/>
      <c r="Y13" s="220"/>
    </row>
    <row r="14" spans="1:24" ht="25.5" customHeight="1">
      <c r="A14" s="152" t="s">
        <v>167</v>
      </c>
      <c r="B14" s="152"/>
      <c r="C14" s="152"/>
      <c r="D14" s="152"/>
      <c r="E14" s="152"/>
      <c r="F14" s="152"/>
      <c r="G14" s="152"/>
      <c r="H14" s="152"/>
      <c r="I14" s="152"/>
      <c r="J14" s="152"/>
      <c r="K14" s="152"/>
      <c r="L14" s="152"/>
      <c r="M14" s="152"/>
      <c r="N14" s="152"/>
      <c r="O14" s="152"/>
      <c r="P14" s="152"/>
      <c r="Q14" s="152"/>
      <c r="R14" s="152"/>
      <c r="S14" s="152"/>
      <c r="T14" s="152"/>
      <c r="U14" s="98"/>
      <c r="V14" s="98"/>
      <c r="W14" s="98"/>
      <c r="X14" s="98"/>
    </row>
    <row r="15" spans="4:20" ht="25.5" customHeight="1">
      <c r="D15" s="98"/>
      <c r="E15" s="98"/>
      <c r="F15" s="98"/>
      <c r="T15" s="98"/>
    </row>
    <row r="16" ht="25.5" customHeight="1">
      <c r="T16" s="98"/>
    </row>
    <row r="17" spans="20:24" ht="25.5" customHeight="1">
      <c r="T17" s="98"/>
      <c r="U17" s="98"/>
      <c r="V17" s="98"/>
      <c r="W17" s="98"/>
      <c r="X17" s="98"/>
    </row>
    <row r="18" ht="25.5" customHeight="1">
      <c r="U18" s="98"/>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formatCells="0" formatColumns="0" formatRows="0" insertRows="0" deleteRows="0"/>
  <protectedRanges>
    <protectedRange sqref="A7:IV20" name="区域1"/>
  </protectedRanges>
  <mergeCells count="25">
    <mergeCell ref="A2:U2"/>
    <mergeCell ref="A4:D4"/>
    <mergeCell ref="F4:K4"/>
    <mergeCell ref="L4:Q4"/>
    <mergeCell ref="S4:U4"/>
    <mergeCell ref="A5:C5"/>
    <mergeCell ref="A14:T14"/>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B1">
      <selection activeCell="U7" sqref="U7"/>
    </sheetView>
  </sheetViews>
  <sheetFormatPr defaultColWidth="9.16015625" defaultRowHeight="12.75" customHeight="1"/>
  <cols>
    <col min="1" max="1" width="5.83203125" style="174" customWidth="1"/>
    <col min="2" max="2" width="6.16015625" style="174" customWidth="1"/>
    <col min="3" max="3" width="7" style="174" customWidth="1"/>
    <col min="4" max="4" width="15.5" style="174" customWidth="1"/>
    <col min="5" max="5" width="12.83203125" style="174" customWidth="1"/>
    <col min="6" max="34" width="10.83203125" style="174" customWidth="1"/>
    <col min="35" max="16384" width="9.16015625" style="174" customWidth="1"/>
  </cols>
  <sheetData>
    <row r="1" ht="25.5" customHeight="1">
      <c r="A1" s="67" t="s">
        <v>168</v>
      </c>
    </row>
    <row r="2" spans="1:32" ht="69.75" customHeight="1">
      <c r="A2" s="141" t="s">
        <v>169</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row>
    <row r="3" spans="1:21" ht="16.5" customHeight="1">
      <c r="A3" s="175" t="s">
        <v>170</v>
      </c>
      <c r="B3" s="175"/>
      <c r="C3" s="175"/>
      <c r="D3" s="175"/>
      <c r="E3" s="175"/>
      <c r="S3" s="190" t="s">
        <v>115</v>
      </c>
      <c r="U3" s="187"/>
    </row>
    <row r="4" spans="1:32" ht="20.25" customHeight="1">
      <c r="A4" s="125" t="s">
        <v>116</v>
      </c>
      <c r="B4" s="125"/>
      <c r="C4" s="125"/>
      <c r="D4" s="143"/>
      <c r="E4" s="153" t="s">
        <v>72</v>
      </c>
      <c r="F4" s="126" t="s">
        <v>171</v>
      </c>
      <c r="G4" s="126" t="s">
        <v>172</v>
      </c>
      <c r="H4" s="126" t="s">
        <v>173</v>
      </c>
      <c r="I4" s="126" t="s">
        <v>174</v>
      </c>
      <c r="J4" s="126" t="s">
        <v>175</v>
      </c>
      <c r="K4" s="126" t="s">
        <v>176</v>
      </c>
      <c r="L4" s="126" t="s">
        <v>177</v>
      </c>
      <c r="M4" s="126" t="s">
        <v>178</v>
      </c>
      <c r="N4" s="126" t="s">
        <v>179</v>
      </c>
      <c r="O4" s="126" t="s">
        <v>180</v>
      </c>
      <c r="P4" s="127" t="s">
        <v>181</v>
      </c>
      <c r="Q4" s="126" t="s">
        <v>182</v>
      </c>
      <c r="R4" s="126" t="s">
        <v>183</v>
      </c>
      <c r="S4" s="153" t="s">
        <v>184</v>
      </c>
      <c r="T4" s="126" t="s">
        <v>185</v>
      </c>
      <c r="U4" s="127" t="s">
        <v>186</v>
      </c>
      <c r="V4" s="153" t="s">
        <v>187</v>
      </c>
      <c r="W4" s="153" t="s">
        <v>188</v>
      </c>
      <c r="X4" s="153" t="s">
        <v>189</v>
      </c>
      <c r="Y4" s="153" t="s">
        <v>190</v>
      </c>
      <c r="Z4" s="153" t="s">
        <v>191</v>
      </c>
      <c r="AA4" s="153" t="s">
        <v>192</v>
      </c>
      <c r="AB4" s="153" t="s">
        <v>193</v>
      </c>
      <c r="AC4" s="193" t="s">
        <v>194</v>
      </c>
      <c r="AD4" s="153" t="s">
        <v>195</v>
      </c>
      <c r="AE4" s="153" t="s">
        <v>196</v>
      </c>
      <c r="AF4" s="126" t="s">
        <v>197</v>
      </c>
    </row>
    <row r="5" spans="1:32" ht="25.5" customHeight="1">
      <c r="A5" s="125" t="s">
        <v>93</v>
      </c>
      <c r="B5" s="125"/>
      <c r="C5" s="144"/>
      <c r="D5" s="144" t="s">
        <v>94</v>
      </c>
      <c r="E5" s="153"/>
      <c r="F5" s="126"/>
      <c r="G5" s="126"/>
      <c r="H5" s="126"/>
      <c r="I5" s="126"/>
      <c r="J5" s="126"/>
      <c r="K5" s="126"/>
      <c r="L5" s="126"/>
      <c r="M5" s="126"/>
      <c r="N5" s="126"/>
      <c r="O5" s="126"/>
      <c r="P5" s="127"/>
      <c r="Q5" s="126"/>
      <c r="R5" s="126"/>
      <c r="S5" s="153"/>
      <c r="T5" s="126"/>
      <c r="U5" s="127"/>
      <c r="V5" s="153"/>
      <c r="W5" s="153"/>
      <c r="X5" s="153"/>
      <c r="Y5" s="153"/>
      <c r="Z5" s="153"/>
      <c r="AA5" s="153"/>
      <c r="AB5" s="153"/>
      <c r="AC5" s="193"/>
      <c r="AD5" s="153"/>
      <c r="AE5" s="153"/>
      <c r="AF5" s="126"/>
    </row>
    <row r="6" spans="1:32" ht="25.5" customHeight="1">
      <c r="A6" s="176" t="s">
        <v>95</v>
      </c>
      <c r="B6" s="177" t="s">
        <v>96</v>
      </c>
      <c r="C6" s="178" t="s">
        <v>97</v>
      </c>
      <c r="D6" s="143"/>
      <c r="E6" s="155"/>
      <c r="F6" s="129"/>
      <c r="G6" s="129"/>
      <c r="H6" s="129"/>
      <c r="I6" s="129"/>
      <c r="J6" s="129"/>
      <c r="K6" s="129"/>
      <c r="L6" s="129"/>
      <c r="M6" s="129"/>
      <c r="N6" s="129"/>
      <c r="O6" s="129"/>
      <c r="P6" s="130"/>
      <c r="Q6" s="129"/>
      <c r="R6" s="129"/>
      <c r="S6" s="155"/>
      <c r="T6" s="129"/>
      <c r="U6" s="130"/>
      <c r="V6" s="155"/>
      <c r="W6" s="155"/>
      <c r="X6" s="155"/>
      <c r="Y6" s="155"/>
      <c r="Z6" s="155"/>
      <c r="AA6" s="155"/>
      <c r="AB6" s="155"/>
      <c r="AC6" s="194"/>
      <c r="AD6" s="155"/>
      <c r="AE6" s="155"/>
      <c r="AF6" s="129"/>
    </row>
    <row r="7" spans="1:32" s="172" customFormat="1" ht="25.5" customHeight="1">
      <c r="A7" s="148" t="s">
        <v>98</v>
      </c>
      <c r="B7" s="148" t="s">
        <v>99</v>
      </c>
      <c r="C7" s="148" t="s">
        <v>100</v>
      </c>
      <c r="D7" s="163" t="s">
        <v>101</v>
      </c>
      <c r="E7" s="135">
        <f>SUM(F7:AF7)</f>
        <v>120.80000000000001</v>
      </c>
      <c r="F7" s="133">
        <v>50</v>
      </c>
      <c r="G7" s="134">
        <v>20</v>
      </c>
      <c r="H7" s="134"/>
      <c r="I7" s="134"/>
      <c r="J7" s="134"/>
      <c r="K7" s="134"/>
      <c r="L7" s="134"/>
      <c r="M7" s="134"/>
      <c r="N7" s="134"/>
      <c r="O7" s="134"/>
      <c r="P7" s="150"/>
      <c r="Q7" s="134"/>
      <c r="R7" s="134"/>
      <c r="S7" s="134"/>
      <c r="T7" s="134"/>
      <c r="U7" s="150">
        <f>'“三公”经费支出表'!C7</f>
        <v>15.4</v>
      </c>
      <c r="V7" s="134"/>
      <c r="W7" s="134"/>
      <c r="X7" s="134"/>
      <c r="Y7" s="134"/>
      <c r="Z7" s="134"/>
      <c r="AA7" s="134">
        <v>3.47</v>
      </c>
      <c r="AB7" s="134"/>
      <c r="AC7" s="150">
        <f>'“三公”经费支出表'!F7</f>
        <v>2.4</v>
      </c>
      <c r="AD7" s="134">
        <v>19.2</v>
      </c>
      <c r="AE7" s="134"/>
      <c r="AF7" s="135">
        <v>10.33</v>
      </c>
    </row>
    <row r="8" spans="1:32" s="173" customFormat="1" ht="25.5" customHeight="1">
      <c r="A8" s="179"/>
      <c r="B8" s="179"/>
      <c r="C8" s="179"/>
      <c r="D8" s="180"/>
      <c r="E8" s="181"/>
      <c r="F8" s="182"/>
      <c r="G8" s="183"/>
      <c r="H8" s="183"/>
      <c r="I8" s="183"/>
      <c r="J8" s="183"/>
      <c r="K8" s="183"/>
      <c r="L8" s="183"/>
      <c r="M8" s="183"/>
      <c r="N8" s="183"/>
      <c r="O8" s="183"/>
      <c r="P8" s="188"/>
      <c r="Q8" s="183"/>
      <c r="R8" s="183"/>
      <c r="S8" s="183"/>
      <c r="T8" s="183"/>
      <c r="U8" s="188"/>
      <c r="V8" s="183"/>
      <c r="W8" s="183"/>
      <c r="X8" s="183"/>
      <c r="Y8" s="183"/>
      <c r="Z8" s="183"/>
      <c r="AA8" s="183"/>
      <c r="AB8" s="183"/>
      <c r="AC8" s="188"/>
      <c r="AD8" s="183"/>
      <c r="AE8" s="183"/>
      <c r="AF8" s="181"/>
    </row>
    <row r="9" spans="1:32" s="173" customFormat="1" ht="25.5" customHeight="1">
      <c r="A9" s="179"/>
      <c r="B9" s="179"/>
      <c r="C9" s="179"/>
      <c r="D9" s="180"/>
      <c r="E9" s="181"/>
      <c r="F9" s="182"/>
      <c r="G9" s="183"/>
      <c r="H9" s="183"/>
      <c r="I9" s="183"/>
      <c r="J9" s="183"/>
      <c r="K9" s="183"/>
      <c r="L9" s="183"/>
      <c r="M9" s="183"/>
      <c r="N9" s="183"/>
      <c r="O9" s="183"/>
      <c r="P9" s="188"/>
      <c r="Q9" s="183"/>
      <c r="R9" s="183"/>
      <c r="S9" s="183"/>
      <c r="T9" s="183"/>
      <c r="U9" s="188"/>
      <c r="V9" s="183"/>
      <c r="W9" s="183"/>
      <c r="X9" s="183"/>
      <c r="Y9" s="183"/>
      <c r="Z9" s="183"/>
      <c r="AA9" s="183"/>
      <c r="AB9" s="183"/>
      <c r="AC9" s="188"/>
      <c r="AD9" s="183"/>
      <c r="AE9" s="183"/>
      <c r="AF9" s="181"/>
    </row>
    <row r="10" spans="1:32" s="173" customFormat="1" ht="25.5" customHeight="1">
      <c r="A10" s="179"/>
      <c r="B10" s="179"/>
      <c r="C10" s="179"/>
      <c r="D10" s="180"/>
      <c r="E10" s="181"/>
      <c r="F10" s="182"/>
      <c r="G10" s="183"/>
      <c r="H10" s="183"/>
      <c r="I10" s="183"/>
      <c r="J10" s="183"/>
      <c r="K10" s="183"/>
      <c r="L10" s="183"/>
      <c r="M10" s="183"/>
      <c r="N10" s="183"/>
      <c r="O10" s="183"/>
      <c r="P10" s="188"/>
      <c r="Q10" s="183"/>
      <c r="R10" s="183"/>
      <c r="S10" s="183"/>
      <c r="T10" s="183"/>
      <c r="U10" s="188"/>
      <c r="V10" s="183"/>
      <c r="W10" s="183"/>
      <c r="X10" s="183"/>
      <c r="Y10" s="183"/>
      <c r="Z10" s="183"/>
      <c r="AA10" s="183"/>
      <c r="AB10" s="183"/>
      <c r="AC10" s="188"/>
      <c r="AD10" s="183"/>
      <c r="AE10" s="183"/>
      <c r="AF10" s="181"/>
    </row>
    <row r="11" spans="1:32" s="173" customFormat="1" ht="25.5" customHeight="1">
      <c r="A11" s="179"/>
      <c r="B11" s="179"/>
      <c r="C11" s="179"/>
      <c r="D11" s="180"/>
      <c r="E11" s="181"/>
      <c r="F11" s="182"/>
      <c r="G11" s="183"/>
      <c r="H11" s="183"/>
      <c r="I11" s="183"/>
      <c r="J11" s="183"/>
      <c r="K11" s="183"/>
      <c r="L11" s="183"/>
      <c r="M11" s="183"/>
      <c r="N11" s="183"/>
      <c r="O11" s="183"/>
      <c r="P11" s="188"/>
      <c r="Q11" s="183"/>
      <c r="R11" s="183"/>
      <c r="S11" s="183"/>
      <c r="T11" s="183"/>
      <c r="U11" s="188"/>
      <c r="V11" s="183"/>
      <c r="W11" s="183"/>
      <c r="X11" s="183"/>
      <c r="Y11" s="183"/>
      <c r="Z11" s="183"/>
      <c r="AA11" s="183"/>
      <c r="AB11" s="183"/>
      <c r="AC11" s="188"/>
      <c r="AD11" s="183"/>
      <c r="AE11" s="183"/>
      <c r="AF11" s="181"/>
    </row>
    <row r="12" spans="1:32" s="173" customFormat="1" ht="25.5" customHeight="1">
      <c r="A12" s="179"/>
      <c r="B12" s="179"/>
      <c r="C12" s="179"/>
      <c r="D12" s="180"/>
      <c r="E12" s="181"/>
      <c r="F12" s="182"/>
      <c r="G12" s="183"/>
      <c r="H12" s="183"/>
      <c r="I12" s="183"/>
      <c r="J12" s="183"/>
      <c r="K12" s="183"/>
      <c r="L12" s="183"/>
      <c r="M12" s="183"/>
      <c r="N12" s="183"/>
      <c r="O12" s="183"/>
      <c r="P12" s="188"/>
      <c r="Q12" s="183"/>
      <c r="R12" s="183"/>
      <c r="S12" s="183"/>
      <c r="T12" s="183"/>
      <c r="U12" s="188"/>
      <c r="V12" s="183"/>
      <c r="W12" s="183"/>
      <c r="X12" s="183"/>
      <c r="Y12" s="183"/>
      <c r="Z12" s="183"/>
      <c r="AA12" s="183"/>
      <c r="AB12" s="183"/>
      <c r="AC12" s="188"/>
      <c r="AD12" s="183"/>
      <c r="AE12" s="183"/>
      <c r="AF12" s="181"/>
    </row>
    <row r="13" spans="1:32" s="173" customFormat="1" ht="25.5" customHeight="1">
      <c r="A13" s="179"/>
      <c r="B13" s="179"/>
      <c r="C13" s="179"/>
      <c r="D13" s="180"/>
      <c r="E13" s="181"/>
      <c r="F13" s="182"/>
      <c r="G13" s="183"/>
      <c r="H13" s="183"/>
      <c r="I13" s="183"/>
      <c r="J13" s="183"/>
      <c r="K13" s="183"/>
      <c r="L13" s="183"/>
      <c r="M13" s="183"/>
      <c r="N13" s="183"/>
      <c r="O13" s="183"/>
      <c r="P13" s="188"/>
      <c r="Q13" s="183"/>
      <c r="R13" s="183"/>
      <c r="S13" s="183"/>
      <c r="T13" s="183"/>
      <c r="U13" s="188"/>
      <c r="V13" s="183"/>
      <c r="W13" s="183"/>
      <c r="X13" s="183"/>
      <c r="Y13" s="183"/>
      <c r="Z13" s="183"/>
      <c r="AA13" s="183"/>
      <c r="AB13" s="183"/>
      <c r="AC13" s="188"/>
      <c r="AD13" s="183"/>
      <c r="AE13" s="183"/>
      <c r="AF13" s="181"/>
    </row>
    <row r="14" spans="1:32" s="173" customFormat="1" ht="25.5" customHeight="1">
      <c r="A14" s="179"/>
      <c r="B14" s="179"/>
      <c r="C14" s="179"/>
      <c r="D14" s="180"/>
      <c r="E14" s="181"/>
      <c r="F14" s="182"/>
      <c r="G14" s="183"/>
      <c r="H14" s="183"/>
      <c r="I14" s="183"/>
      <c r="J14" s="183"/>
      <c r="K14" s="183"/>
      <c r="L14" s="183"/>
      <c r="M14" s="183"/>
      <c r="N14" s="183"/>
      <c r="O14" s="183"/>
      <c r="P14" s="188"/>
      <c r="Q14" s="183"/>
      <c r="R14" s="183"/>
      <c r="S14" s="183"/>
      <c r="T14" s="183"/>
      <c r="U14" s="188"/>
      <c r="V14" s="183"/>
      <c r="W14" s="183"/>
      <c r="X14" s="183"/>
      <c r="Y14" s="183"/>
      <c r="Z14" s="183"/>
      <c r="AA14" s="183"/>
      <c r="AB14" s="183"/>
      <c r="AC14" s="188"/>
      <c r="AD14" s="183"/>
      <c r="AE14" s="183"/>
      <c r="AF14" s="181"/>
    </row>
    <row r="15" spans="1:32" ht="25.5" customHeight="1">
      <c r="A15" s="184"/>
      <c r="B15" s="184"/>
      <c r="C15" s="184"/>
      <c r="D15" s="184"/>
      <c r="E15" s="184"/>
      <c r="F15" s="184"/>
      <c r="G15" s="184"/>
      <c r="H15" s="184"/>
      <c r="I15" s="184"/>
      <c r="J15" s="184"/>
      <c r="K15" s="184"/>
      <c r="L15" s="184"/>
      <c r="M15" s="184"/>
      <c r="N15" s="184"/>
      <c r="O15" s="184"/>
      <c r="P15" s="189"/>
      <c r="Q15" s="184"/>
      <c r="R15" s="184"/>
      <c r="S15" s="184"/>
      <c r="T15" s="184"/>
      <c r="U15" s="191"/>
      <c r="V15" s="192"/>
      <c r="W15" s="192"/>
      <c r="X15" s="192"/>
      <c r="Y15" s="192"/>
      <c r="Z15" s="192"/>
      <c r="AA15" s="192"/>
      <c r="AB15" s="184"/>
      <c r="AC15" s="189"/>
      <c r="AD15" s="192"/>
      <c r="AE15" s="192"/>
      <c r="AF15" s="192"/>
    </row>
    <row r="16" spans="1:24" ht="25.5" customHeight="1">
      <c r="A16" s="185" t="s">
        <v>198</v>
      </c>
      <c r="B16" s="186"/>
      <c r="C16" s="186"/>
      <c r="D16" s="186"/>
      <c r="E16" s="186"/>
      <c r="F16" s="186"/>
      <c r="G16" s="186"/>
      <c r="H16" s="186"/>
      <c r="I16" s="186"/>
      <c r="J16" s="186"/>
      <c r="K16" s="186"/>
      <c r="L16" s="186"/>
      <c r="M16" s="186"/>
      <c r="N16" s="186"/>
      <c r="O16" s="186"/>
      <c r="P16" s="186"/>
      <c r="Q16" s="186"/>
      <c r="R16" s="186"/>
      <c r="S16" s="186"/>
      <c r="T16" s="186"/>
      <c r="U16" s="186"/>
      <c r="V16" s="186"/>
      <c r="W16" s="186"/>
      <c r="X16" s="186"/>
    </row>
    <row r="17" spans="6:7" ht="25.5" customHeight="1">
      <c r="F17" s="187"/>
      <c r="G17" s="187"/>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Q7:S23 T7:T23 V7:AB23 AD7:AF24 P12:P15 U12:U15 AC12:AC15 E7:O7 A8:O23" name="区域2"/>
    <protectedRange sqref="A7:D7" name="区域1"/>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67" t="s">
        <v>199</v>
      </c>
    </row>
    <row r="2" spans="1:16" ht="69.75" customHeight="1">
      <c r="A2" s="157" t="s">
        <v>200</v>
      </c>
      <c r="B2" s="157"/>
      <c r="C2" s="157"/>
      <c r="D2" s="157"/>
      <c r="E2" s="157"/>
      <c r="F2" s="157"/>
      <c r="G2" s="157"/>
      <c r="H2" s="157"/>
      <c r="I2" s="157"/>
      <c r="J2" s="157"/>
      <c r="K2" s="157"/>
      <c r="L2" s="157"/>
      <c r="M2" s="157"/>
      <c r="N2" s="157"/>
      <c r="O2" s="157"/>
      <c r="P2" s="157"/>
    </row>
    <row r="3" spans="1:16" ht="16.5" customHeight="1">
      <c r="A3" s="158" t="s">
        <v>2</v>
      </c>
      <c r="B3" s="158"/>
      <c r="C3" s="158"/>
      <c r="D3" s="158"/>
      <c r="E3" s="158"/>
      <c r="P3" t="s">
        <v>3</v>
      </c>
    </row>
    <row r="4" spans="1:17" ht="20.25" customHeight="1">
      <c r="A4" s="125" t="s">
        <v>116</v>
      </c>
      <c r="B4" s="125"/>
      <c r="C4" s="125"/>
      <c r="D4" s="143"/>
      <c r="E4" s="144" t="s">
        <v>72</v>
      </c>
      <c r="F4" s="126" t="s">
        <v>201</v>
      </c>
      <c r="G4" s="126" t="s">
        <v>202</v>
      </c>
      <c r="H4" s="126" t="s">
        <v>203</v>
      </c>
      <c r="I4" s="126" t="s">
        <v>204</v>
      </c>
      <c r="J4" s="126" t="s">
        <v>205</v>
      </c>
      <c r="K4" s="126" t="s">
        <v>206</v>
      </c>
      <c r="L4" s="126" t="s">
        <v>207</v>
      </c>
      <c r="M4" s="126" t="s">
        <v>208</v>
      </c>
      <c r="N4" s="126" t="s">
        <v>209</v>
      </c>
      <c r="O4" s="126" t="s">
        <v>210</v>
      </c>
      <c r="P4" s="126" t="s">
        <v>211</v>
      </c>
      <c r="Q4" s="126" t="s">
        <v>212</v>
      </c>
    </row>
    <row r="5" spans="1:17" ht="25.5" customHeight="1">
      <c r="A5" s="125" t="s">
        <v>93</v>
      </c>
      <c r="B5" s="125"/>
      <c r="C5" s="144"/>
      <c r="D5" s="144" t="s">
        <v>94</v>
      </c>
      <c r="E5" s="144"/>
      <c r="F5" s="126"/>
      <c r="G5" s="126"/>
      <c r="H5" s="126"/>
      <c r="I5" s="126"/>
      <c r="J5" s="126"/>
      <c r="K5" s="126"/>
      <c r="L5" s="126"/>
      <c r="M5" s="126"/>
      <c r="N5" s="126"/>
      <c r="O5" s="126"/>
      <c r="P5" s="126"/>
      <c r="Q5" s="126"/>
    </row>
    <row r="6" spans="1:17" ht="25.5" customHeight="1">
      <c r="A6" s="146" t="s">
        <v>95</v>
      </c>
      <c r="B6" s="146" t="s">
        <v>96</v>
      </c>
      <c r="C6" s="147" t="s">
        <v>97</v>
      </c>
      <c r="D6" s="143"/>
      <c r="E6" s="143"/>
      <c r="F6" s="129"/>
      <c r="G6" s="129"/>
      <c r="H6" s="129"/>
      <c r="I6" s="129"/>
      <c r="J6" s="129"/>
      <c r="K6" s="129"/>
      <c r="L6" s="129"/>
      <c r="M6" s="129"/>
      <c r="N6" s="129"/>
      <c r="O6" s="129"/>
      <c r="P6" s="129"/>
      <c r="Q6" s="129"/>
    </row>
    <row r="7" spans="1:17" ht="25.5" customHeight="1">
      <c r="A7" s="159"/>
      <c r="B7" s="159"/>
      <c r="C7" s="160"/>
      <c r="D7" s="161"/>
      <c r="E7" s="161" t="s">
        <v>213</v>
      </c>
      <c r="F7" s="162"/>
      <c r="G7" s="162"/>
      <c r="H7" s="162"/>
      <c r="I7" s="162"/>
      <c r="J7" s="162"/>
      <c r="K7" s="162"/>
      <c r="L7" s="166"/>
      <c r="M7" s="162"/>
      <c r="N7" s="162"/>
      <c r="O7" s="162"/>
      <c r="P7" s="167"/>
      <c r="Q7" s="168"/>
    </row>
    <row r="8" spans="1:17" s="66" customFormat="1" ht="25.5" customHeight="1">
      <c r="A8" s="148"/>
      <c r="B8" s="148"/>
      <c r="C8" s="148"/>
      <c r="D8" s="163"/>
      <c r="E8" s="150"/>
      <c r="F8" s="150"/>
      <c r="G8" s="150"/>
      <c r="H8" s="150"/>
      <c r="I8" s="150"/>
      <c r="J8" s="150"/>
      <c r="K8" s="150"/>
      <c r="L8" s="150"/>
      <c r="M8" s="150"/>
      <c r="N8" s="150"/>
      <c r="O8" s="150"/>
      <c r="P8" s="132"/>
      <c r="Q8" s="169"/>
    </row>
    <row r="9" spans="1:23" ht="25.5" customHeight="1">
      <c r="A9" s="10"/>
      <c r="B9" s="64"/>
      <c r="C9" s="164"/>
      <c r="D9" s="64"/>
      <c r="E9" s="64"/>
      <c r="F9" s="64"/>
      <c r="G9" s="10"/>
      <c r="H9" s="10"/>
      <c r="I9" s="64"/>
      <c r="J9" s="64"/>
      <c r="K9" s="10"/>
      <c r="L9" s="64"/>
      <c r="M9" s="64"/>
      <c r="N9" s="64"/>
      <c r="O9" s="64"/>
      <c r="P9" s="10"/>
      <c r="Q9" s="170"/>
      <c r="R9" s="171"/>
      <c r="S9" s="171"/>
      <c r="T9" s="171"/>
      <c r="U9" s="171"/>
      <c r="V9" s="171"/>
      <c r="W9" s="171"/>
    </row>
    <row r="10" spans="1:22" ht="25.5" customHeight="1">
      <c r="A10" s="152" t="s">
        <v>214</v>
      </c>
      <c r="B10" s="165"/>
      <c r="C10" s="165"/>
      <c r="D10" s="165"/>
      <c r="E10" s="165"/>
      <c r="F10" s="165"/>
      <c r="G10" s="165"/>
      <c r="H10" s="165"/>
      <c r="I10" s="165"/>
      <c r="J10" s="165"/>
      <c r="K10" s="165"/>
      <c r="L10" s="165"/>
      <c r="M10" s="165"/>
      <c r="N10" s="165"/>
      <c r="O10" s="165"/>
      <c r="P10" s="165"/>
      <c r="Q10" s="165"/>
      <c r="R10" s="165"/>
      <c r="S10" s="165"/>
      <c r="T10" s="165"/>
      <c r="U10" s="165"/>
      <c r="V10" s="165"/>
    </row>
    <row r="11" ht="25.5" customHeight="1">
      <c r="G11" s="98"/>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曹妹妹</cp:lastModifiedBy>
  <dcterms:created xsi:type="dcterms:W3CDTF">2018-04-19T02:46:45Z</dcterms:created>
  <dcterms:modified xsi:type="dcterms:W3CDTF">2022-03-28T02:27:44Z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2052-11.1.0.11365</vt:lpwstr>
  </property>
  <property fmtid="{D5CDD505-2E9C-101B-9397-08002B2CF9AE}" pid="5" name="I">
    <vt:lpwstr>3235EAAD90BB482D9125F2E9B00482CE</vt:lpwstr>
  </property>
</Properties>
</file>