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765"/>
  </bookViews>
  <sheets>
    <sheet name="统计表" sheetId="14" r:id="rId1"/>
    <sheet name="统计表（明细）" sheetId="8" r:id="rId2"/>
  </sheets>
  <definedNames>
    <definedName name="_xlnm._FilterDatabase" localSheetId="1" hidden="1">'统计表（明细）'!$A$2:$L$215</definedName>
  </definedNames>
  <calcPr calcId="144525"/>
</workbook>
</file>

<file path=xl/sharedStrings.xml><?xml version="1.0" encoding="utf-8"?>
<sst xmlns="http://schemas.openxmlformats.org/spreadsheetml/2006/main" count="1116" uniqueCount="251">
  <si>
    <t>常宁市乡村公路服务所截止2021年5月31日暂未付清合同资金统计表</t>
  </si>
  <si>
    <t>服务费</t>
  </si>
  <si>
    <t>检测费</t>
  </si>
  <si>
    <t>监理费</t>
  </si>
  <si>
    <t>未开工</t>
  </si>
  <si>
    <t>未完工</t>
  </si>
  <si>
    <t>已完工</t>
  </si>
  <si>
    <t>已验收</t>
  </si>
  <si>
    <t>已结算</t>
  </si>
  <si>
    <t>合计</t>
  </si>
  <si>
    <t>2013年</t>
  </si>
  <si>
    <t>数量</t>
  </si>
  <si>
    <t>金额</t>
  </si>
  <si>
    <t>2015年</t>
  </si>
  <si>
    <t>2016年</t>
  </si>
  <si>
    <t>2017年</t>
  </si>
  <si>
    <t>2018年</t>
  </si>
  <si>
    <t>2019年</t>
  </si>
  <si>
    <t>2020年</t>
  </si>
  <si>
    <t>2021年</t>
  </si>
  <si>
    <t>未知年份</t>
  </si>
  <si>
    <t>占比</t>
  </si>
  <si>
    <t>个数合计</t>
  </si>
  <si>
    <t>金额合计</t>
  </si>
  <si>
    <t>序号</t>
  </si>
  <si>
    <t>项目年度</t>
  </si>
  <si>
    <t>项目分类</t>
  </si>
  <si>
    <t>项目名称</t>
  </si>
  <si>
    <t>合同（结算）
金额（元）</t>
  </si>
  <si>
    <t>截止20年12月
已支付金额</t>
  </si>
  <si>
    <t>21年1-5月
支付金额</t>
  </si>
  <si>
    <t>已支付金额合计</t>
  </si>
  <si>
    <t>付款比例</t>
  </si>
  <si>
    <t>待付款金额</t>
  </si>
  <si>
    <t>工程进度</t>
  </si>
  <si>
    <t>待付款资金来源</t>
  </si>
  <si>
    <t>公路养护</t>
  </si>
  <si>
    <t>X080线洋泉至蒲竹公路水毁工程</t>
  </si>
  <si>
    <t>全部</t>
  </si>
  <si>
    <t>X080线（K33+700）公路水毁工程</t>
  </si>
  <si>
    <t>2020年度乡镇日常养护资金</t>
  </si>
  <si>
    <t>常宁市X223线（K34+075)公路水毁工程</t>
  </si>
  <si>
    <t>常宁市X219线（K0+200）公路水毁工程</t>
  </si>
  <si>
    <t>常宁市X073线（K4+900、K5+000）公路水毁工程</t>
  </si>
  <si>
    <t>常宁市X219线（K1+600、K2+000）公路水毁工程</t>
  </si>
  <si>
    <t>常宁市X080线（K34+000）公路水毁工程</t>
  </si>
  <si>
    <t>常宁市Y539线宜阳至田尾（K1+000-K4+700段）公路绿化工程</t>
  </si>
  <si>
    <t>常宁市X083线（K34+200）公路水毁工程</t>
  </si>
  <si>
    <t>常宁市X223线（K8+500、K14+900、K15+000、K22+500）公路水毁工程</t>
  </si>
  <si>
    <t>常宁市X080线（K32+400)公路水毁工程</t>
  </si>
  <si>
    <t>常宁市X223线（K34+000)公路水毁工程</t>
  </si>
  <si>
    <t>常宁市X223线（K34+700）公路水毁工程</t>
  </si>
  <si>
    <t>常宁市X080线（K42+900、K45+300）公路水毁工程</t>
  </si>
  <si>
    <t>Y010线公路绿化工程</t>
  </si>
  <si>
    <t>常宁市X080线（K30+200)公路水毁工程</t>
  </si>
  <si>
    <t>常宁市X223线（K33+300)公路水毁工程</t>
  </si>
  <si>
    <t>常宁市X222公路绿化补植工程</t>
  </si>
  <si>
    <t>常宁市X223线狮元至熬头公路水毁工程</t>
  </si>
  <si>
    <t>常宁市X223线（K31+000、K32+500)公路水毁工程</t>
  </si>
  <si>
    <t>常宁市X080线（K19+800)公路水毁工程</t>
  </si>
  <si>
    <t>常宁市X080线（K30+400)公路水毁工程</t>
  </si>
  <si>
    <t>S219线荫田至喜石路面修补公路养护工程</t>
  </si>
  <si>
    <t>常宁市X085官麻线、X086桂到线行道树养护刷白工程</t>
  </si>
  <si>
    <t>常宁市X217线湖边至罗桥公路绿化工程</t>
  </si>
  <si>
    <t>常宁市X224线水毁抢修公路养护工程</t>
  </si>
  <si>
    <t>常宁市S343西岭至庙前公路养护工程</t>
  </si>
  <si>
    <t>常宁市X223线弥泉至塔山公路养护换板工程</t>
  </si>
  <si>
    <t>危桥改造</t>
  </si>
  <si>
    <t>上洲大桥（含变更）</t>
  </si>
  <si>
    <t>白沙上洲大桥监理费</t>
  </si>
  <si>
    <t>小河渡改桥</t>
  </si>
  <si>
    <t>双冲桥</t>
  </si>
  <si>
    <t>电山桥</t>
  </si>
  <si>
    <t>大柏惭桥</t>
  </si>
  <si>
    <t>临时桥</t>
  </si>
  <si>
    <t>战备桥</t>
  </si>
  <si>
    <t>鸡嘴角桥</t>
  </si>
  <si>
    <t>谭家桥</t>
  </si>
  <si>
    <t>友谊桥</t>
  </si>
  <si>
    <t>庵子桥</t>
  </si>
  <si>
    <t>西棉桥</t>
  </si>
  <si>
    <t>樟树桥</t>
  </si>
  <si>
    <t>检头桥</t>
  </si>
  <si>
    <t>永安桥</t>
  </si>
  <si>
    <t>周家桥</t>
  </si>
  <si>
    <t>大河桥维修加固</t>
  </si>
  <si>
    <t>互林桥维修加固</t>
  </si>
  <si>
    <t>太辅桥维修加固</t>
  </si>
  <si>
    <t>常宁市白沙镇上渡大桥路面接线工程交工质量检测</t>
  </si>
  <si>
    <t>检头桥及友谊桥交工检测费</t>
  </si>
  <si>
    <t>检头桥及友谊桥监理费</t>
  </si>
  <si>
    <t>上渡大桥接线路面工程</t>
  </si>
  <si>
    <t>燕春桥</t>
  </si>
  <si>
    <t>2020年维修加固项目监理费</t>
  </si>
  <si>
    <t>桥梁养护管理桥梁数据采集与录入技术服务费</t>
  </si>
  <si>
    <t>公路建设</t>
  </si>
  <si>
    <t>常宁市西岭至庙前公路改建工程</t>
  </si>
  <si>
    <t>湖坪村</t>
  </si>
  <si>
    <t>灯坪村</t>
  </si>
  <si>
    <t>常宁市X223敖头至狮园公路加宽工程</t>
  </si>
  <si>
    <t>花玉村</t>
  </si>
  <si>
    <t>金星村</t>
  </si>
  <si>
    <t>舂陵村（加宽）</t>
  </si>
  <si>
    <t>泉塘村</t>
  </si>
  <si>
    <t>湖文村</t>
  </si>
  <si>
    <t>栗新-农林（X222）</t>
  </si>
  <si>
    <t>西冲村</t>
  </si>
  <si>
    <t>舂陵村</t>
  </si>
  <si>
    <t>合心村（VM32）</t>
  </si>
  <si>
    <t>杉桥村VF16新建</t>
  </si>
  <si>
    <t>高朋-周家铺</t>
  </si>
  <si>
    <t>禄福村C448加宽</t>
  </si>
  <si>
    <t>南阳村（Z046）</t>
  </si>
  <si>
    <t>新石井村C114新建</t>
  </si>
  <si>
    <t>禄福村V151新建</t>
  </si>
  <si>
    <t>群龙村</t>
  </si>
  <si>
    <t>观坪村Y487新建</t>
  </si>
  <si>
    <t>新石井村CF52新建</t>
  </si>
  <si>
    <t>严冲村（YB47）</t>
  </si>
  <si>
    <t>吕坪村</t>
  </si>
  <si>
    <t>常宁市X227线公路改建工程</t>
  </si>
  <si>
    <t>河洲村（YB16）</t>
  </si>
  <si>
    <t>文堰村（中村组）</t>
  </si>
  <si>
    <t>斛林村(YB39)</t>
  </si>
  <si>
    <t>文堰村（艾家组）</t>
  </si>
  <si>
    <t>湘江村(C706)</t>
  </si>
  <si>
    <t>通自然村公路建设</t>
  </si>
  <si>
    <t>乔木村  （加宽）</t>
  </si>
  <si>
    <t>东塘村</t>
  </si>
  <si>
    <t>乔木村  （新建）</t>
  </si>
  <si>
    <t>C024西湖村</t>
  </si>
  <si>
    <t>湘江村(C0L2)</t>
  </si>
  <si>
    <t>双河口村（C406）</t>
  </si>
  <si>
    <t>新建村（V100）</t>
  </si>
  <si>
    <t>双音村（YB05）</t>
  </si>
  <si>
    <t>祈元村（C72C）</t>
  </si>
  <si>
    <t>双河口村（CA64）</t>
  </si>
  <si>
    <t>联合村</t>
  </si>
  <si>
    <t>泉江村（C764）</t>
  </si>
  <si>
    <t>合心村（C39D）</t>
  </si>
  <si>
    <t>新建村（五组-十组）</t>
  </si>
  <si>
    <t>双音村（V28D）</t>
  </si>
  <si>
    <t>YT76</t>
  </si>
  <si>
    <t>马王塘村</t>
  </si>
  <si>
    <t>湘江村（VM06）</t>
  </si>
  <si>
    <t>新建村（C35I）</t>
  </si>
  <si>
    <t>石溪村</t>
  </si>
  <si>
    <t>禄福村（凉山冲组）</t>
  </si>
  <si>
    <t>禄福村（盟山四组-五组）</t>
  </si>
  <si>
    <t>白竹村（C146加宽）</t>
  </si>
  <si>
    <t>平安村（YB39）</t>
  </si>
  <si>
    <t>东白村（C59A）</t>
  </si>
  <si>
    <t>白竹村（C146）</t>
  </si>
  <si>
    <t>禄福村</t>
  </si>
  <si>
    <t>枫树村(C210)</t>
  </si>
  <si>
    <t>新瓦村</t>
  </si>
  <si>
    <t>更生村(C046)</t>
  </si>
  <si>
    <t>正同村(C722)</t>
  </si>
  <si>
    <t>兴旺村</t>
  </si>
  <si>
    <t>更生村（CK87)</t>
  </si>
  <si>
    <t>黄岐村  （加宽）</t>
  </si>
  <si>
    <t>李田村(C669)</t>
  </si>
  <si>
    <t>黄山村</t>
  </si>
  <si>
    <t>三塘村(YB27)</t>
  </si>
  <si>
    <t>福寿村</t>
  </si>
  <si>
    <t>大桥村（C318）</t>
  </si>
  <si>
    <t>X225</t>
  </si>
  <si>
    <t>石山村（VP01）</t>
  </si>
  <si>
    <t>大洪村</t>
  </si>
  <si>
    <t>南阳村（C348)</t>
  </si>
  <si>
    <t>金源村（YB33)</t>
  </si>
  <si>
    <t>江龙村（C139）</t>
  </si>
  <si>
    <t>大洪村（C403）</t>
  </si>
  <si>
    <t>上时村（C644）</t>
  </si>
  <si>
    <t>鹅峰村（C187）</t>
  </si>
  <si>
    <t>独石村（V568）</t>
  </si>
  <si>
    <t>西湖村(6组)</t>
  </si>
  <si>
    <t>苍冲村（C377）</t>
  </si>
  <si>
    <t>上时村（YB44）</t>
  </si>
  <si>
    <t>龙凤村（C213）</t>
  </si>
  <si>
    <t>金元村（YB33）</t>
  </si>
  <si>
    <t>漕塘村（C477）</t>
  </si>
  <si>
    <t>兰江村（C737）</t>
  </si>
  <si>
    <t>烟洲村（C386）</t>
  </si>
  <si>
    <t>朱琳村（V09B）</t>
  </si>
  <si>
    <t>竹塘村（C166)</t>
  </si>
  <si>
    <t>马王塘村（良林三组）</t>
  </si>
  <si>
    <t>沙水村（Y495）</t>
  </si>
  <si>
    <t>金山村（C4L1）</t>
  </si>
  <si>
    <t>合塘村（C694）</t>
  </si>
  <si>
    <t>中山村（C393)</t>
  </si>
  <si>
    <t>金市村（C38A）</t>
  </si>
  <si>
    <t>生塘村（c831-c477）</t>
  </si>
  <si>
    <t>兰江村（C742）</t>
  </si>
  <si>
    <t>五冲村（c99b）</t>
  </si>
  <si>
    <t>八一村（C752)</t>
  </si>
  <si>
    <t>泉井村（C020）</t>
  </si>
  <si>
    <t>虾塘村（C173）</t>
  </si>
  <si>
    <t>群益村</t>
  </si>
  <si>
    <t>野马村（C125）</t>
  </si>
  <si>
    <t>祁元村（C132）</t>
  </si>
  <si>
    <t>联丰村（C206）</t>
  </si>
  <si>
    <t>波江村（YB34）</t>
  </si>
  <si>
    <t>虾塘村（C117）</t>
  </si>
  <si>
    <t>香花村（CA42）</t>
  </si>
  <si>
    <t>合泉村（C798）</t>
  </si>
  <si>
    <t>祁元村（C131）</t>
  </si>
  <si>
    <t>黄山村（C662）</t>
  </si>
  <si>
    <t>五冲村（VT86）</t>
  </si>
  <si>
    <t>枫树村</t>
  </si>
  <si>
    <t>罐子窑村（C335）</t>
  </si>
  <si>
    <t>萧石月故居公路</t>
  </si>
  <si>
    <t>羊山村（C080）</t>
  </si>
  <si>
    <t>五塘村</t>
  </si>
  <si>
    <t>双桥村</t>
  </si>
  <si>
    <t>六合村（C049路基）</t>
  </si>
  <si>
    <t>渣石村（C799）</t>
  </si>
  <si>
    <t>南洋村</t>
  </si>
  <si>
    <t>高朋村（费家组）</t>
  </si>
  <si>
    <t>桐江村（C421）</t>
  </si>
  <si>
    <t>梅塘村竹园组</t>
  </si>
  <si>
    <t>兰江村</t>
  </si>
  <si>
    <t>七坪村</t>
  </si>
  <si>
    <t>民主村</t>
  </si>
  <si>
    <t>桐江村（C409）</t>
  </si>
  <si>
    <t>高桥村（V25G）</t>
  </si>
  <si>
    <t>幸福村</t>
  </si>
  <si>
    <t>弥泉村</t>
  </si>
  <si>
    <t>西塘村（Y529）</t>
  </si>
  <si>
    <t>洋泉至兴源</t>
  </si>
  <si>
    <t>良林村(Y532)</t>
  </si>
  <si>
    <t>高塘村(C148)</t>
  </si>
  <si>
    <t>联塘村（C391-C392）</t>
  </si>
  <si>
    <t>未提供</t>
  </si>
  <si>
    <t>西庙线水毁</t>
  </si>
  <si>
    <t>安防工程</t>
  </si>
  <si>
    <t>X222线、YB47线、YB48线、C646线</t>
  </si>
  <si>
    <t>Y515凹霞-中华村、Y638万新-同陆村</t>
  </si>
  <si>
    <t>S219(原S107线）松柏开发区至湖溪桥</t>
  </si>
  <si>
    <t>C334线下埠头至下埠头公路</t>
  </si>
  <si>
    <t>C073/Y510等11条公路</t>
  </si>
  <si>
    <t>Y496线万寿至石洲公路</t>
  </si>
  <si>
    <t>YB05线乔木至官岭公路</t>
  </si>
  <si>
    <t>XJ04盐田线公路</t>
  </si>
  <si>
    <t>G234线河洲大桥底至西江</t>
  </si>
  <si>
    <t>S338线、S343线等2条公路</t>
  </si>
  <si>
    <t>C447观音村</t>
  </si>
  <si>
    <t>V01K观坪村</t>
  </si>
  <si>
    <t>CK83松塔村</t>
  </si>
  <si>
    <t>C189大联至祁阳南冲园</t>
  </si>
  <si>
    <t>合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</si>
</sst>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3" formatCode="_ * #,##0.00_ ;_ * \-#,##0.00_ ;_ * &quot;-&quot;??_ ;_ @_ "/>
    <numFmt numFmtId="177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7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Fill="1" applyBorder="1" applyAlignment="1">
      <alignment vertical="center"/>
    </xf>
    <xf numFmtId="10" fontId="0" fillId="0" borderId="5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O18" sqref="O18"/>
    </sheetView>
  </sheetViews>
  <sheetFormatPr defaultColWidth="8.72727272727273" defaultRowHeight="14"/>
  <cols>
    <col min="1" max="1" width="8.72727272727273" style="32"/>
    <col min="2" max="2" width="8.72727272727273" style="33"/>
    <col min="3" max="7" width="8.72727272727273" style="32"/>
    <col min="8" max="8" width="10.6363636363636" style="32"/>
    <col min="9" max="10" width="8.72727272727273" style="32"/>
    <col min="11" max="11" width="11.8181818181818" style="32"/>
    <col min="12" max="16384" width="8.72727272727273" style="32"/>
  </cols>
  <sheetData>
    <row r="1" s="32" customFormat="1" ht="26" customHeight="1" spans="1:1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="33" customFormat="1" ht="20" customHeight="1" spans="1:11">
      <c r="A2" s="38"/>
      <c r="B2" s="38"/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9</v>
      </c>
    </row>
    <row r="3" s="34" customFormat="1" ht="20" customHeight="1" spans="1:11">
      <c r="A3" s="39" t="s">
        <v>10</v>
      </c>
      <c r="B3" s="39" t="s">
        <v>11</v>
      </c>
      <c r="C3" s="40"/>
      <c r="D3" s="40"/>
      <c r="E3" s="40"/>
      <c r="F3" s="40"/>
      <c r="G3" s="40"/>
      <c r="H3" s="40">
        <v>1</v>
      </c>
      <c r="I3" s="40"/>
      <c r="J3" s="40"/>
      <c r="K3" s="40">
        <f t="shared" ref="K3:K24" si="0">SUM(C3:J3)</f>
        <v>1</v>
      </c>
    </row>
    <row r="4" s="35" customFormat="1" ht="20" customHeight="1" spans="1:11">
      <c r="A4" s="41"/>
      <c r="B4" s="42" t="s">
        <v>12</v>
      </c>
      <c r="C4" s="43"/>
      <c r="D4" s="43"/>
      <c r="E4" s="43"/>
      <c r="F4" s="43"/>
      <c r="G4" s="43"/>
      <c r="H4" s="43">
        <v>77.34</v>
      </c>
      <c r="I4" s="43"/>
      <c r="J4" s="43"/>
      <c r="K4" s="43">
        <f t="shared" si="0"/>
        <v>77.34</v>
      </c>
    </row>
    <row r="5" s="34" customFormat="1" ht="20" customHeight="1" spans="1:11">
      <c r="A5" s="39" t="s">
        <v>13</v>
      </c>
      <c r="B5" s="39" t="s">
        <v>11</v>
      </c>
      <c r="C5" s="40"/>
      <c r="D5" s="40"/>
      <c r="E5" s="40">
        <v>1</v>
      </c>
      <c r="F5" s="40"/>
      <c r="G5" s="40"/>
      <c r="H5" s="40">
        <v>6</v>
      </c>
      <c r="I5" s="40"/>
      <c r="J5" s="40">
        <v>1</v>
      </c>
      <c r="K5" s="40">
        <f t="shared" si="0"/>
        <v>8</v>
      </c>
    </row>
    <row r="6" s="35" customFormat="1" ht="20" customHeight="1" spans="1:11">
      <c r="A6" s="41"/>
      <c r="B6" s="42" t="s">
        <v>12</v>
      </c>
      <c r="C6" s="43"/>
      <c r="D6" s="43"/>
      <c r="E6" s="43">
        <v>5.58</v>
      </c>
      <c r="F6" s="43"/>
      <c r="G6" s="43"/>
      <c r="H6" s="43">
        <v>637.79</v>
      </c>
      <c r="I6" s="43"/>
      <c r="J6" s="43">
        <v>45.37</v>
      </c>
      <c r="K6" s="43">
        <f t="shared" si="0"/>
        <v>688.74</v>
      </c>
    </row>
    <row r="7" s="34" customFormat="1" ht="20" customHeight="1" spans="1:11">
      <c r="A7" s="39" t="s">
        <v>14</v>
      </c>
      <c r="B7" s="39" t="s">
        <v>11</v>
      </c>
      <c r="C7" s="40"/>
      <c r="D7" s="40"/>
      <c r="E7" s="40"/>
      <c r="F7" s="40"/>
      <c r="G7" s="40"/>
      <c r="H7" s="40">
        <v>4</v>
      </c>
      <c r="I7" s="40"/>
      <c r="J7" s="40"/>
      <c r="K7" s="40">
        <f t="shared" si="0"/>
        <v>4</v>
      </c>
    </row>
    <row r="8" s="35" customFormat="1" ht="20" customHeight="1" spans="1:11">
      <c r="A8" s="41"/>
      <c r="B8" s="42" t="s">
        <v>12</v>
      </c>
      <c r="C8" s="43"/>
      <c r="D8" s="43"/>
      <c r="E8" s="43"/>
      <c r="F8" s="43"/>
      <c r="G8" s="43"/>
      <c r="H8" s="43">
        <v>30.96</v>
      </c>
      <c r="I8" s="43"/>
      <c r="J8" s="43"/>
      <c r="K8" s="43">
        <f t="shared" si="0"/>
        <v>30.96</v>
      </c>
    </row>
    <row r="9" s="34" customFormat="1" ht="20" customHeight="1" spans="1:11">
      <c r="A9" s="39" t="s">
        <v>15</v>
      </c>
      <c r="B9" s="39" t="s">
        <v>11</v>
      </c>
      <c r="C9" s="40"/>
      <c r="D9" s="40"/>
      <c r="E9" s="40"/>
      <c r="F9" s="40"/>
      <c r="G9" s="40"/>
      <c r="H9" s="40">
        <v>16</v>
      </c>
      <c r="I9" s="40">
        <v>1</v>
      </c>
      <c r="J9" s="40"/>
      <c r="K9" s="40">
        <f t="shared" si="0"/>
        <v>17</v>
      </c>
    </row>
    <row r="10" s="35" customFormat="1" ht="20" customHeight="1" spans="1:11">
      <c r="A10" s="41"/>
      <c r="B10" s="42" t="s">
        <v>12</v>
      </c>
      <c r="C10" s="43"/>
      <c r="D10" s="43"/>
      <c r="E10" s="43"/>
      <c r="F10" s="43"/>
      <c r="G10" s="43"/>
      <c r="H10" s="43">
        <v>870.57</v>
      </c>
      <c r="I10" s="43">
        <v>39.59</v>
      </c>
      <c r="J10" s="43"/>
      <c r="K10" s="43">
        <f t="shared" si="0"/>
        <v>910.16</v>
      </c>
    </row>
    <row r="11" s="34" customFormat="1" ht="20" customHeight="1" spans="1:11">
      <c r="A11" s="39" t="s">
        <v>16</v>
      </c>
      <c r="B11" s="39" t="s">
        <v>11</v>
      </c>
      <c r="C11" s="40"/>
      <c r="D11" s="40"/>
      <c r="E11" s="40"/>
      <c r="F11" s="40"/>
      <c r="G11" s="40">
        <v>3</v>
      </c>
      <c r="H11" s="40">
        <v>36</v>
      </c>
      <c r="I11" s="40">
        <v>2</v>
      </c>
      <c r="J11" s="40"/>
      <c r="K11" s="40">
        <f t="shared" si="0"/>
        <v>41</v>
      </c>
    </row>
    <row r="12" s="35" customFormat="1" ht="20" customHeight="1" spans="1:11">
      <c r="A12" s="41"/>
      <c r="B12" s="42" t="s">
        <v>12</v>
      </c>
      <c r="C12" s="43"/>
      <c r="D12" s="43"/>
      <c r="E12" s="43"/>
      <c r="F12" s="43"/>
      <c r="G12" s="43">
        <v>535.28</v>
      </c>
      <c r="H12" s="43">
        <v>601.81</v>
      </c>
      <c r="I12" s="43">
        <v>148.52</v>
      </c>
      <c r="J12" s="43"/>
      <c r="K12" s="43">
        <f t="shared" si="0"/>
        <v>1285.61</v>
      </c>
    </row>
    <row r="13" s="34" customFormat="1" ht="20" customHeight="1" spans="1:11">
      <c r="A13" s="39" t="s">
        <v>17</v>
      </c>
      <c r="B13" s="39" t="s">
        <v>11</v>
      </c>
      <c r="C13" s="40"/>
      <c r="D13" s="40"/>
      <c r="E13" s="40"/>
      <c r="F13" s="40"/>
      <c r="G13" s="40">
        <v>4</v>
      </c>
      <c r="H13" s="40">
        <v>24</v>
      </c>
      <c r="I13" s="40">
        <v>2</v>
      </c>
      <c r="J13" s="40">
        <v>1</v>
      </c>
      <c r="K13" s="40">
        <f t="shared" si="0"/>
        <v>31</v>
      </c>
    </row>
    <row r="14" s="35" customFormat="1" ht="20" customHeight="1" spans="1:11">
      <c r="A14" s="41"/>
      <c r="B14" s="42" t="s">
        <v>12</v>
      </c>
      <c r="C14" s="43"/>
      <c r="D14" s="43"/>
      <c r="E14" s="43"/>
      <c r="F14" s="43"/>
      <c r="G14" s="43">
        <v>301.29</v>
      </c>
      <c r="H14" s="43">
        <v>308.15</v>
      </c>
      <c r="I14" s="43">
        <v>139.67</v>
      </c>
      <c r="J14" s="43">
        <v>5.37</v>
      </c>
      <c r="K14" s="43">
        <f t="shared" si="0"/>
        <v>754.48</v>
      </c>
    </row>
    <row r="15" s="34" customFormat="1" ht="20" customHeight="1" spans="1:11">
      <c r="A15" s="39" t="s">
        <v>18</v>
      </c>
      <c r="B15" s="39" t="s">
        <v>11</v>
      </c>
      <c r="C15" s="40"/>
      <c r="D15" s="40">
        <v>2</v>
      </c>
      <c r="E15" s="40">
        <v>1</v>
      </c>
      <c r="F15" s="40">
        <v>7</v>
      </c>
      <c r="G15" s="40">
        <v>1</v>
      </c>
      <c r="H15" s="40">
        <v>60</v>
      </c>
      <c r="I15" s="40">
        <v>22</v>
      </c>
      <c r="J15" s="40"/>
      <c r="K15" s="40">
        <f t="shared" si="0"/>
        <v>93</v>
      </c>
    </row>
    <row r="16" s="35" customFormat="1" ht="20" customHeight="1" spans="1:11">
      <c r="A16" s="41"/>
      <c r="B16" s="42" t="s">
        <v>12</v>
      </c>
      <c r="C16" s="43"/>
      <c r="D16" s="43">
        <v>2.8</v>
      </c>
      <c r="E16" s="43">
        <v>4.86</v>
      </c>
      <c r="F16" s="43">
        <v>258.18</v>
      </c>
      <c r="G16" s="43">
        <v>85.6</v>
      </c>
      <c r="H16" s="43">
        <v>824.05</v>
      </c>
      <c r="I16" s="43">
        <v>396.42</v>
      </c>
      <c r="J16" s="43"/>
      <c r="K16" s="43">
        <f t="shared" si="0"/>
        <v>1571.91</v>
      </c>
    </row>
    <row r="17" s="34" customFormat="1" ht="20" customHeight="1" spans="1:11">
      <c r="A17" s="39" t="s">
        <v>19</v>
      </c>
      <c r="B17" s="39" t="s">
        <v>11</v>
      </c>
      <c r="C17" s="40">
        <v>1</v>
      </c>
      <c r="D17" s="40"/>
      <c r="E17" s="40">
        <v>1</v>
      </c>
      <c r="F17" s="40">
        <v>2</v>
      </c>
      <c r="G17" s="40">
        <v>1</v>
      </c>
      <c r="H17" s="40">
        <v>4</v>
      </c>
      <c r="I17" s="40">
        <v>7</v>
      </c>
      <c r="J17" s="40"/>
      <c r="K17" s="40">
        <f t="shared" si="0"/>
        <v>16</v>
      </c>
    </row>
    <row r="18" s="35" customFormat="1" ht="20" customHeight="1" spans="1:11">
      <c r="A18" s="41"/>
      <c r="B18" s="42" t="s">
        <v>12</v>
      </c>
      <c r="C18" s="43">
        <v>16.52</v>
      </c>
      <c r="D18" s="43"/>
      <c r="E18" s="43">
        <v>5.98</v>
      </c>
      <c r="F18" s="43">
        <v>72.73</v>
      </c>
      <c r="G18" s="43">
        <v>41.48</v>
      </c>
      <c r="H18" s="43">
        <v>445.48</v>
      </c>
      <c r="I18" s="43">
        <v>16.63</v>
      </c>
      <c r="J18" s="43"/>
      <c r="K18" s="43">
        <f t="shared" si="0"/>
        <v>598.82</v>
      </c>
    </row>
    <row r="19" s="34" customFormat="1" ht="20" customHeight="1" spans="1:11">
      <c r="A19" s="44" t="s">
        <v>20</v>
      </c>
      <c r="B19" s="39" t="s">
        <v>11</v>
      </c>
      <c r="C19" s="40"/>
      <c r="D19" s="40"/>
      <c r="E19" s="40"/>
      <c r="F19" s="40"/>
      <c r="G19" s="40"/>
      <c r="H19" s="40">
        <v>1</v>
      </c>
      <c r="I19" s="40"/>
      <c r="J19" s="40"/>
      <c r="K19" s="40">
        <f t="shared" si="0"/>
        <v>1</v>
      </c>
    </row>
    <row r="20" s="35" customFormat="1" ht="20" customHeight="1" spans="1:11">
      <c r="A20" s="45"/>
      <c r="B20" s="46" t="s">
        <v>12</v>
      </c>
      <c r="C20" s="43"/>
      <c r="D20" s="43"/>
      <c r="E20" s="43"/>
      <c r="F20" s="43"/>
      <c r="G20" s="43"/>
      <c r="H20" s="43">
        <v>84.78</v>
      </c>
      <c r="I20" s="43"/>
      <c r="J20" s="43"/>
      <c r="K20" s="43">
        <f t="shared" si="0"/>
        <v>84.78</v>
      </c>
    </row>
    <row r="21" s="36" customFormat="1" ht="20" customHeight="1" spans="1:11">
      <c r="A21" s="47" t="s">
        <v>21</v>
      </c>
      <c r="B21" s="47" t="s">
        <v>11</v>
      </c>
      <c r="C21" s="48">
        <f>ROUND((C3+C5+C7+C9+C11+C13+C15+C17+C19)/K23,4)</f>
        <v>0.0047</v>
      </c>
      <c r="D21" s="48">
        <f>ROUND((D3+D5+D7+D9+D11+D13+D15+D17+D19)/K23,4)</f>
        <v>0.0094</v>
      </c>
      <c r="E21" s="48">
        <f>ROUND((E3+E5+E7+E9+E11+E13+E15+E17+E19)/K23,4)</f>
        <v>0.0142</v>
      </c>
      <c r="F21" s="48">
        <f>ROUND((F3+F5+F7+F9+F11+F13+F15+F17+F19)/K23,4)</f>
        <v>0.0425</v>
      </c>
      <c r="G21" s="48">
        <f>ROUND((G3+G5+G7+G9+G11+G13+G15+G17+G19)/K23,4)</f>
        <v>0.0425</v>
      </c>
      <c r="H21" s="48">
        <f>ROUND((H3+H5+H7+H9+H11+H13+H15+H17+H19)/K23,4)</f>
        <v>0.717</v>
      </c>
      <c r="I21" s="48">
        <f>ROUND((I3+I5+I7+I9+I11+I13+I15+I17+I19)/K23,4)</f>
        <v>0.1604</v>
      </c>
      <c r="J21" s="48">
        <f>ROUND((J3+J5+J7+J9+J11+J13+J15+J17+J19)/K23,4)-0.01%</f>
        <v>0.0093</v>
      </c>
      <c r="K21" s="48">
        <f t="shared" si="0"/>
        <v>1</v>
      </c>
    </row>
    <row r="22" s="36" customFormat="1" ht="20" customHeight="1" spans="1:11">
      <c r="A22" s="49"/>
      <c r="B22" s="50" t="s">
        <v>12</v>
      </c>
      <c r="C22" s="48">
        <f>ROUND((C4+C6+C8+C10+C12+C14+C16+C18+C20)/K24,4)</f>
        <v>0.0028</v>
      </c>
      <c r="D22" s="48">
        <f>ROUND((D4+D6+D8+D10+D12+D14+D16+D18+D20)/K24,4)</f>
        <v>0.0005</v>
      </c>
      <c r="E22" s="48">
        <f>ROUND((E4+E6+E8+E10+E12+E14+E16+E18+E20)/K24,4)</f>
        <v>0.0027</v>
      </c>
      <c r="F22" s="48">
        <f>ROUND((F4+F6+F8+F10+F12+F14+F16+F18+F20)/K24,4)</f>
        <v>0.0551</v>
      </c>
      <c r="G22" s="48">
        <f>ROUND((G4+G6+G8+G10+G12+G14+G16+G18+G20)/K24,4)</f>
        <v>0.1605</v>
      </c>
      <c r="H22" s="48">
        <f>ROUND((H4+H6+H8+H10+H12+H14+H16+H18+H20)/K24,4)</f>
        <v>0.6465</v>
      </c>
      <c r="I22" s="48">
        <f>ROUND((I4+I6+I8+I10+I12+I14+I16+I18+I20)/K24,4)</f>
        <v>0.1234</v>
      </c>
      <c r="J22" s="48">
        <f>ROUND((J4+J6+J8+J10+J12+J14+J16+J18+J20)/K24,4)</f>
        <v>0.0085</v>
      </c>
      <c r="K22" s="48">
        <f t="shared" si="0"/>
        <v>1</v>
      </c>
    </row>
    <row r="23" s="34" customFormat="1" ht="20" customHeight="1" spans="1:11">
      <c r="A23" s="39" t="s">
        <v>22</v>
      </c>
      <c r="B23" s="39"/>
      <c r="C23" s="40">
        <f t="shared" ref="C23:J23" si="1">C3+C5+C7+C9+C11+C13+C15+C17+C19</f>
        <v>1</v>
      </c>
      <c r="D23" s="40">
        <f t="shared" si="1"/>
        <v>2</v>
      </c>
      <c r="E23" s="40">
        <f t="shared" si="1"/>
        <v>3</v>
      </c>
      <c r="F23" s="40">
        <f t="shared" si="1"/>
        <v>9</v>
      </c>
      <c r="G23" s="40">
        <f t="shared" si="1"/>
        <v>9</v>
      </c>
      <c r="H23" s="40">
        <f t="shared" si="1"/>
        <v>152</v>
      </c>
      <c r="I23" s="40">
        <f t="shared" si="1"/>
        <v>34</v>
      </c>
      <c r="J23" s="40">
        <f t="shared" si="1"/>
        <v>2</v>
      </c>
      <c r="K23" s="40">
        <f t="shared" si="0"/>
        <v>212</v>
      </c>
    </row>
    <row r="24" s="35" customFormat="1" ht="20" customHeight="1" spans="1:11">
      <c r="A24" s="42" t="s">
        <v>23</v>
      </c>
      <c r="B24" s="42"/>
      <c r="C24" s="43">
        <f t="shared" ref="C24:J24" si="2">C4+C6+C8+C10+C12+C14+C16+C18+C20</f>
        <v>16.52</v>
      </c>
      <c r="D24" s="43">
        <f t="shared" si="2"/>
        <v>2.8</v>
      </c>
      <c r="E24" s="43">
        <f t="shared" si="2"/>
        <v>16.42</v>
      </c>
      <c r="F24" s="43">
        <f t="shared" si="2"/>
        <v>330.91</v>
      </c>
      <c r="G24" s="43">
        <f t="shared" si="2"/>
        <v>963.65</v>
      </c>
      <c r="H24" s="43">
        <f t="shared" si="2"/>
        <v>3880.93</v>
      </c>
      <c r="I24" s="43">
        <f t="shared" si="2"/>
        <v>740.83</v>
      </c>
      <c r="J24" s="43">
        <f t="shared" si="2"/>
        <v>50.74</v>
      </c>
      <c r="K24" s="43">
        <f t="shared" si="0"/>
        <v>6002.8</v>
      </c>
    </row>
  </sheetData>
  <mergeCells count="13">
    <mergeCell ref="A1:K1"/>
    <mergeCell ref="A23:B23"/>
    <mergeCell ref="A24:B2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5"/>
  <sheetViews>
    <sheetView zoomScale="115" zoomScaleNormal="115" workbookViewId="0">
      <selection activeCell="J9" sqref="J9"/>
    </sheetView>
  </sheetViews>
  <sheetFormatPr defaultColWidth="8.72727272727273" defaultRowHeight="14"/>
  <cols>
    <col min="1" max="1" width="6.18181818181818" customWidth="1"/>
    <col min="2" max="2" width="7.63636363636364" style="1" customWidth="1"/>
    <col min="3" max="3" width="8.72727272727273" style="1" customWidth="1"/>
    <col min="4" max="4" width="35.0909090909091" customWidth="1"/>
    <col min="5" max="5" width="14.3636363636364" style="3" customWidth="1"/>
    <col min="6" max="8" width="13.4545454545455" style="3" customWidth="1"/>
    <col min="9" max="9" width="7.74545454545455" style="3" customWidth="1"/>
    <col min="10" max="10" width="13.4545454545455" style="3" customWidth="1"/>
    <col min="11" max="11" width="8.61818181818182" customWidth="1"/>
  </cols>
  <sheetData>
    <row r="1" ht="28" customHeight="1" spans="1:12">
      <c r="A1" s="4" t="s">
        <v>0</v>
      </c>
      <c r="B1" s="4"/>
      <c r="C1" s="4"/>
      <c r="D1" s="5"/>
      <c r="E1" s="6"/>
      <c r="F1" s="6"/>
      <c r="G1" s="6"/>
      <c r="H1" s="6"/>
      <c r="I1" s="6"/>
      <c r="J1" s="6"/>
      <c r="K1" s="5"/>
      <c r="L1" s="4"/>
    </row>
    <row r="2" s="1" customFormat="1" ht="24" spans="1:12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21" t="s">
        <v>32</v>
      </c>
      <c r="J2" s="8" t="s">
        <v>33</v>
      </c>
      <c r="K2" s="7" t="s">
        <v>34</v>
      </c>
      <c r="L2" s="7" t="s">
        <v>35</v>
      </c>
    </row>
    <row r="3" ht="25" customHeight="1" spans="1:12">
      <c r="A3" s="7">
        <v>1</v>
      </c>
      <c r="B3" s="7" t="s">
        <v>15</v>
      </c>
      <c r="C3" s="7" t="s">
        <v>36</v>
      </c>
      <c r="D3" s="9" t="s">
        <v>37</v>
      </c>
      <c r="E3" s="10">
        <v>528113</v>
      </c>
      <c r="F3" s="10">
        <v>132246</v>
      </c>
      <c r="G3" s="10">
        <v>0</v>
      </c>
      <c r="H3" s="10">
        <v>132246</v>
      </c>
      <c r="I3" s="22">
        <f t="shared" ref="I3:I66" si="0">H3/E3</f>
        <v>0.250412317060932</v>
      </c>
      <c r="J3" s="10">
        <f t="shared" ref="J3:J66" si="1">E3-H3</f>
        <v>395867</v>
      </c>
      <c r="K3" s="9" t="s">
        <v>7</v>
      </c>
      <c r="L3" s="7" t="s">
        <v>38</v>
      </c>
    </row>
    <row r="4" ht="25" customHeight="1" spans="1:12">
      <c r="A4" s="7">
        <v>2</v>
      </c>
      <c r="B4" s="7" t="s">
        <v>18</v>
      </c>
      <c r="C4" s="7" t="s">
        <v>36</v>
      </c>
      <c r="D4" s="9" t="s">
        <v>39</v>
      </c>
      <c r="E4" s="10">
        <v>284523</v>
      </c>
      <c r="F4" s="10">
        <v>0</v>
      </c>
      <c r="G4" s="10">
        <v>0</v>
      </c>
      <c r="H4" s="10">
        <v>0</v>
      </c>
      <c r="I4" s="22">
        <f t="shared" si="0"/>
        <v>0</v>
      </c>
      <c r="J4" s="10">
        <f t="shared" si="1"/>
        <v>284523</v>
      </c>
      <c r="K4" s="9" t="s">
        <v>7</v>
      </c>
      <c r="L4" s="7" t="s">
        <v>38</v>
      </c>
    </row>
    <row r="5" ht="25" customHeight="1" spans="1:12">
      <c r="A5" s="7">
        <v>3</v>
      </c>
      <c r="B5" s="7" t="s">
        <v>18</v>
      </c>
      <c r="C5" s="7" t="s">
        <v>36</v>
      </c>
      <c r="D5" s="9" t="s">
        <v>40</v>
      </c>
      <c r="E5" s="10">
        <v>1029299</v>
      </c>
      <c r="F5" s="10">
        <v>0</v>
      </c>
      <c r="G5" s="10">
        <v>0</v>
      </c>
      <c r="H5" s="10">
        <v>0</v>
      </c>
      <c r="I5" s="22">
        <f t="shared" si="0"/>
        <v>0</v>
      </c>
      <c r="J5" s="10">
        <f t="shared" si="1"/>
        <v>1029299</v>
      </c>
      <c r="K5" s="9" t="s">
        <v>7</v>
      </c>
      <c r="L5" s="7" t="s">
        <v>38</v>
      </c>
    </row>
    <row r="6" ht="25" customHeight="1" spans="1:12">
      <c r="A6" s="7">
        <v>4</v>
      </c>
      <c r="B6" s="7" t="s">
        <v>18</v>
      </c>
      <c r="C6" s="7" t="s">
        <v>36</v>
      </c>
      <c r="D6" s="9" t="s">
        <v>41</v>
      </c>
      <c r="E6" s="10">
        <v>227688</v>
      </c>
      <c r="F6" s="10">
        <v>70000</v>
      </c>
      <c r="G6" s="10">
        <v>0</v>
      </c>
      <c r="H6" s="10">
        <v>70000</v>
      </c>
      <c r="I6" s="22">
        <f t="shared" si="0"/>
        <v>0.307438248831735</v>
      </c>
      <c r="J6" s="10">
        <f t="shared" si="1"/>
        <v>157688</v>
      </c>
      <c r="K6" s="9" t="s">
        <v>7</v>
      </c>
      <c r="L6" s="7" t="s">
        <v>38</v>
      </c>
    </row>
    <row r="7" ht="25" customHeight="1" spans="1:12">
      <c r="A7" s="7">
        <v>5</v>
      </c>
      <c r="B7" s="7" t="s">
        <v>18</v>
      </c>
      <c r="C7" s="7" t="s">
        <v>36</v>
      </c>
      <c r="D7" s="9" t="s">
        <v>42</v>
      </c>
      <c r="E7" s="10">
        <v>790694</v>
      </c>
      <c r="F7" s="10">
        <v>305476</v>
      </c>
      <c r="G7" s="10">
        <v>0</v>
      </c>
      <c r="H7" s="10">
        <v>305476</v>
      </c>
      <c r="I7" s="22">
        <f t="shared" si="0"/>
        <v>0.386339089458122</v>
      </c>
      <c r="J7" s="10">
        <f t="shared" si="1"/>
        <v>485218</v>
      </c>
      <c r="K7" s="9" t="s">
        <v>7</v>
      </c>
      <c r="L7" s="7" t="s">
        <v>38</v>
      </c>
    </row>
    <row r="8" ht="25" customHeight="1" spans="1:12">
      <c r="A8" s="7">
        <v>6</v>
      </c>
      <c r="B8" s="7" t="s">
        <v>18</v>
      </c>
      <c r="C8" s="7" t="s">
        <v>36</v>
      </c>
      <c r="D8" s="9" t="s">
        <v>43</v>
      </c>
      <c r="E8" s="10">
        <v>238418</v>
      </c>
      <c r="F8" s="10">
        <v>100000</v>
      </c>
      <c r="G8" s="10">
        <v>0</v>
      </c>
      <c r="H8" s="10">
        <v>100000</v>
      </c>
      <c r="I8" s="22">
        <f t="shared" si="0"/>
        <v>0.419431418768717</v>
      </c>
      <c r="J8" s="10">
        <f t="shared" si="1"/>
        <v>138418</v>
      </c>
      <c r="K8" s="9" t="s">
        <v>7</v>
      </c>
      <c r="L8" s="7" t="s">
        <v>38</v>
      </c>
    </row>
    <row r="9" ht="25" customHeight="1" spans="1:12">
      <c r="A9" s="7">
        <v>7</v>
      </c>
      <c r="B9" s="7" t="s">
        <v>18</v>
      </c>
      <c r="C9" s="7" t="s">
        <v>36</v>
      </c>
      <c r="D9" s="9" t="s">
        <v>44</v>
      </c>
      <c r="E9" s="10">
        <v>296209</v>
      </c>
      <c r="F9" s="10">
        <v>128229</v>
      </c>
      <c r="G9" s="10">
        <v>0</v>
      </c>
      <c r="H9" s="10">
        <v>128229</v>
      </c>
      <c r="I9" s="22">
        <f t="shared" si="0"/>
        <v>0.432900418285737</v>
      </c>
      <c r="J9" s="10">
        <f t="shared" si="1"/>
        <v>167980</v>
      </c>
      <c r="K9" s="9" t="s">
        <v>7</v>
      </c>
      <c r="L9" s="7" t="s">
        <v>38</v>
      </c>
    </row>
    <row r="10" ht="25" customHeight="1" spans="1:12">
      <c r="A10" s="7">
        <v>8</v>
      </c>
      <c r="B10" s="7" t="s">
        <v>18</v>
      </c>
      <c r="C10" s="7" t="s">
        <v>36</v>
      </c>
      <c r="D10" s="9" t="s">
        <v>45</v>
      </c>
      <c r="E10" s="10">
        <v>426726</v>
      </c>
      <c r="F10" s="10">
        <v>223033</v>
      </c>
      <c r="G10" s="10">
        <v>0</v>
      </c>
      <c r="H10" s="10">
        <v>223033</v>
      </c>
      <c r="I10" s="22">
        <f t="shared" si="0"/>
        <v>0.522660911217034</v>
      </c>
      <c r="J10" s="10">
        <f t="shared" si="1"/>
        <v>203693</v>
      </c>
      <c r="K10" s="9" t="s">
        <v>7</v>
      </c>
      <c r="L10" s="7" t="s">
        <v>38</v>
      </c>
    </row>
    <row r="11" ht="25" customHeight="1" spans="1:12">
      <c r="A11" s="7">
        <v>9</v>
      </c>
      <c r="B11" s="7" t="s">
        <v>18</v>
      </c>
      <c r="C11" s="7" t="s">
        <v>36</v>
      </c>
      <c r="D11" s="9" t="s">
        <v>46</v>
      </c>
      <c r="E11" s="10">
        <v>81171</v>
      </c>
      <c r="F11" s="10">
        <v>0</v>
      </c>
      <c r="G11" s="10">
        <v>43536</v>
      </c>
      <c r="H11" s="10">
        <v>43536</v>
      </c>
      <c r="I11" s="22">
        <f t="shared" si="0"/>
        <v>0.536349188749677</v>
      </c>
      <c r="J11" s="10">
        <f t="shared" si="1"/>
        <v>37635</v>
      </c>
      <c r="K11" s="9" t="s">
        <v>7</v>
      </c>
      <c r="L11" s="7" t="s">
        <v>38</v>
      </c>
    </row>
    <row r="12" ht="25" customHeight="1" spans="1:12">
      <c r="A12" s="7">
        <v>10</v>
      </c>
      <c r="B12" s="7" t="s">
        <v>18</v>
      </c>
      <c r="C12" s="7" t="s">
        <v>36</v>
      </c>
      <c r="D12" s="9" t="s">
        <v>47</v>
      </c>
      <c r="E12" s="10">
        <v>127910</v>
      </c>
      <c r="F12" s="10">
        <v>70000</v>
      </c>
      <c r="G12" s="10">
        <v>0</v>
      </c>
      <c r="H12" s="10">
        <v>70000</v>
      </c>
      <c r="I12" s="22">
        <f t="shared" si="0"/>
        <v>0.547259792041279</v>
      </c>
      <c r="J12" s="10">
        <f t="shared" si="1"/>
        <v>57910</v>
      </c>
      <c r="K12" s="9" t="s">
        <v>7</v>
      </c>
      <c r="L12" s="7" t="s">
        <v>38</v>
      </c>
    </row>
    <row r="13" ht="25" customHeight="1" spans="1:12">
      <c r="A13" s="7">
        <v>11</v>
      </c>
      <c r="B13" s="7" t="s">
        <v>18</v>
      </c>
      <c r="C13" s="7" t="s">
        <v>36</v>
      </c>
      <c r="D13" s="9" t="s">
        <v>48</v>
      </c>
      <c r="E13" s="10">
        <v>315108</v>
      </c>
      <c r="F13" s="10">
        <v>180000</v>
      </c>
      <c r="G13" s="10">
        <v>0</v>
      </c>
      <c r="H13" s="10">
        <v>180000</v>
      </c>
      <c r="I13" s="22">
        <f t="shared" si="0"/>
        <v>0.571232720210214</v>
      </c>
      <c r="J13" s="10">
        <f t="shared" si="1"/>
        <v>135108</v>
      </c>
      <c r="K13" s="9" t="s">
        <v>7</v>
      </c>
      <c r="L13" s="7" t="s">
        <v>38</v>
      </c>
    </row>
    <row r="14" ht="25" customHeight="1" spans="1:12">
      <c r="A14" s="7">
        <v>12</v>
      </c>
      <c r="B14" s="7" t="s">
        <v>18</v>
      </c>
      <c r="C14" s="7" t="s">
        <v>36</v>
      </c>
      <c r="D14" s="9" t="s">
        <v>49</v>
      </c>
      <c r="E14" s="10">
        <v>328753</v>
      </c>
      <c r="F14" s="10">
        <v>200000</v>
      </c>
      <c r="G14" s="10">
        <v>0</v>
      </c>
      <c r="H14" s="10">
        <v>200000</v>
      </c>
      <c r="I14" s="22">
        <f t="shared" si="0"/>
        <v>0.608359467442122</v>
      </c>
      <c r="J14" s="10">
        <f t="shared" si="1"/>
        <v>128753</v>
      </c>
      <c r="K14" s="9" t="s">
        <v>7</v>
      </c>
      <c r="L14" s="7" t="s">
        <v>38</v>
      </c>
    </row>
    <row r="15" ht="25" customHeight="1" spans="1:12">
      <c r="A15" s="7">
        <v>13</v>
      </c>
      <c r="B15" s="7" t="s">
        <v>18</v>
      </c>
      <c r="C15" s="7" t="s">
        <v>36</v>
      </c>
      <c r="D15" s="9" t="s">
        <v>50</v>
      </c>
      <c r="E15" s="10">
        <v>470151</v>
      </c>
      <c r="F15" s="10">
        <v>310000</v>
      </c>
      <c r="G15" s="10">
        <v>0</v>
      </c>
      <c r="H15" s="10">
        <v>310000</v>
      </c>
      <c r="I15" s="22">
        <f t="shared" si="0"/>
        <v>0.659362630303881</v>
      </c>
      <c r="J15" s="10">
        <f t="shared" si="1"/>
        <v>160151</v>
      </c>
      <c r="K15" s="9" t="s">
        <v>7</v>
      </c>
      <c r="L15" s="7" t="s">
        <v>38</v>
      </c>
    </row>
    <row r="16" ht="25" customHeight="1" spans="1:12">
      <c r="A16" s="7">
        <v>14</v>
      </c>
      <c r="B16" s="7" t="s">
        <v>18</v>
      </c>
      <c r="C16" s="7" t="s">
        <v>36</v>
      </c>
      <c r="D16" s="9" t="s">
        <v>51</v>
      </c>
      <c r="E16" s="10">
        <v>280939</v>
      </c>
      <c r="F16" s="10">
        <v>188006</v>
      </c>
      <c r="G16" s="10">
        <v>0</v>
      </c>
      <c r="H16" s="10">
        <v>188006</v>
      </c>
      <c r="I16" s="22">
        <f t="shared" si="0"/>
        <v>0.669205770647721</v>
      </c>
      <c r="J16" s="10">
        <f t="shared" si="1"/>
        <v>92933</v>
      </c>
      <c r="K16" s="9" t="s">
        <v>7</v>
      </c>
      <c r="L16" s="7" t="s">
        <v>38</v>
      </c>
    </row>
    <row r="17" ht="25" customHeight="1" spans="1:12">
      <c r="A17" s="7">
        <v>15</v>
      </c>
      <c r="B17" s="7" t="s">
        <v>18</v>
      </c>
      <c r="C17" s="7" t="s">
        <v>36</v>
      </c>
      <c r="D17" s="9" t="s">
        <v>52</v>
      </c>
      <c r="E17" s="10">
        <v>372032</v>
      </c>
      <c r="F17" s="10">
        <v>250000</v>
      </c>
      <c r="G17" s="10">
        <v>0</v>
      </c>
      <c r="H17" s="10">
        <v>250000</v>
      </c>
      <c r="I17" s="22">
        <f t="shared" si="0"/>
        <v>0.671985205573714</v>
      </c>
      <c r="J17" s="10">
        <f t="shared" si="1"/>
        <v>122032</v>
      </c>
      <c r="K17" s="9" t="s">
        <v>7</v>
      </c>
      <c r="L17" s="7" t="s">
        <v>38</v>
      </c>
    </row>
    <row r="18" ht="25" customHeight="1" spans="1:12">
      <c r="A18" s="7">
        <v>16</v>
      </c>
      <c r="B18" s="7" t="s">
        <v>18</v>
      </c>
      <c r="C18" s="7" t="s">
        <v>36</v>
      </c>
      <c r="D18" s="9" t="s">
        <v>53</v>
      </c>
      <c r="E18" s="10">
        <v>52783</v>
      </c>
      <c r="F18" s="10">
        <v>0</v>
      </c>
      <c r="G18" s="10">
        <v>35492</v>
      </c>
      <c r="H18" s="10">
        <v>35492</v>
      </c>
      <c r="I18" s="22">
        <f t="shared" si="0"/>
        <v>0.672413466457003</v>
      </c>
      <c r="J18" s="10">
        <f t="shared" si="1"/>
        <v>17291</v>
      </c>
      <c r="K18" s="9" t="s">
        <v>7</v>
      </c>
      <c r="L18" s="7" t="s">
        <v>38</v>
      </c>
    </row>
    <row r="19" ht="25" customHeight="1" spans="1:12">
      <c r="A19" s="7">
        <v>17</v>
      </c>
      <c r="B19" s="7" t="s">
        <v>18</v>
      </c>
      <c r="C19" s="7" t="s">
        <v>36</v>
      </c>
      <c r="D19" s="9" t="s">
        <v>54</v>
      </c>
      <c r="E19" s="10">
        <v>260172</v>
      </c>
      <c r="F19" s="10">
        <v>180000</v>
      </c>
      <c r="G19" s="10">
        <v>0</v>
      </c>
      <c r="H19" s="10">
        <v>180000</v>
      </c>
      <c r="I19" s="22">
        <f t="shared" si="0"/>
        <v>0.6918500069185</v>
      </c>
      <c r="J19" s="10">
        <f t="shared" si="1"/>
        <v>80172</v>
      </c>
      <c r="K19" s="9" t="s">
        <v>7</v>
      </c>
      <c r="L19" s="7" t="s">
        <v>38</v>
      </c>
    </row>
    <row r="20" ht="25" customHeight="1" spans="1:12">
      <c r="A20" s="7">
        <v>18</v>
      </c>
      <c r="B20" s="7" t="s">
        <v>18</v>
      </c>
      <c r="C20" s="7" t="s">
        <v>36</v>
      </c>
      <c r="D20" s="9" t="s">
        <v>55</v>
      </c>
      <c r="E20" s="10">
        <v>457941</v>
      </c>
      <c r="F20" s="10">
        <v>320000</v>
      </c>
      <c r="G20" s="10">
        <v>0</v>
      </c>
      <c r="H20" s="10">
        <v>320000</v>
      </c>
      <c r="I20" s="22">
        <f t="shared" si="0"/>
        <v>0.698779973839425</v>
      </c>
      <c r="J20" s="10">
        <f t="shared" si="1"/>
        <v>137941</v>
      </c>
      <c r="K20" s="9" t="s">
        <v>7</v>
      </c>
      <c r="L20" s="7" t="s">
        <v>38</v>
      </c>
    </row>
    <row r="21" ht="25" customHeight="1" spans="1:12">
      <c r="A21" s="7">
        <v>19</v>
      </c>
      <c r="B21" s="7" t="s">
        <v>18</v>
      </c>
      <c r="C21" s="7" t="s">
        <v>36</v>
      </c>
      <c r="D21" s="9" t="s">
        <v>56</v>
      </c>
      <c r="E21" s="10">
        <v>145901</v>
      </c>
      <c r="F21" s="10">
        <v>102131</v>
      </c>
      <c r="G21" s="10">
        <v>0</v>
      </c>
      <c r="H21" s="10">
        <v>102131</v>
      </c>
      <c r="I21" s="22">
        <f t="shared" si="0"/>
        <v>0.700002056188786</v>
      </c>
      <c r="J21" s="10">
        <f t="shared" si="1"/>
        <v>43770</v>
      </c>
      <c r="K21" s="9" t="s">
        <v>7</v>
      </c>
      <c r="L21" s="7" t="s">
        <v>38</v>
      </c>
    </row>
    <row r="22" ht="25" customHeight="1" spans="1:12">
      <c r="A22" s="7">
        <v>20</v>
      </c>
      <c r="B22" s="7" t="s">
        <v>18</v>
      </c>
      <c r="C22" s="7" t="s">
        <v>36</v>
      </c>
      <c r="D22" s="9" t="s">
        <v>57</v>
      </c>
      <c r="E22" s="10">
        <v>226968</v>
      </c>
      <c r="F22" s="10">
        <v>160000</v>
      </c>
      <c r="G22" s="10">
        <v>0</v>
      </c>
      <c r="H22" s="10">
        <v>160000</v>
      </c>
      <c r="I22" s="22">
        <f t="shared" si="0"/>
        <v>0.704945190511438</v>
      </c>
      <c r="J22" s="10">
        <f t="shared" si="1"/>
        <v>66968</v>
      </c>
      <c r="K22" s="9" t="s">
        <v>7</v>
      </c>
      <c r="L22" s="7" t="s">
        <v>38</v>
      </c>
    </row>
    <row r="23" ht="25" customHeight="1" spans="1:12">
      <c r="A23" s="7">
        <v>21</v>
      </c>
      <c r="B23" s="7" t="s">
        <v>18</v>
      </c>
      <c r="C23" s="7" t="s">
        <v>36</v>
      </c>
      <c r="D23" s="9" t="s">
        <v>58</v>
      </c>
      <c r="E23" s="10">
        <v>285448</v>
      </c>
      <c r="F23" s="10">
        <v>218978</v>
      </c>
      <c r="G23" s="10">
        <v>0</v>
      </c>
      <c r="H23" s="10">
        <v>218978</v>
      </c>
      <c r="I23" s="22">
        <f t="shared" si="0"/>
        <v>0.767137972590454</v>
      </c>
      <c r="J23" s="10">
        <f t="shared" si="1"/>
        <v>66470</v>
      </c>
      <c r="K23" s="9" t="s">
        <v>7</v>
      </c>
      <c r="L23" s="7" t="s">
        <v>38</v>
      </c>
    </row>
    <row r="24" ht="25" customHeight="1" spans="1:12">
      <c r="A24" s="7">
        <v>22</v>
      </c>
      <c r="B24" s="7" t="s">
        <v>18</v>
      </c>
      <c r="C24" s="7" t="s">
        <v>36</v>
      </c>
      <c r="D24" s="9" t="s">
        <v>59</v>
      </c>
      <c r="E24" s="10">
        <v>1159022</v>
      </c>
      <c r="F24" s="10">
        <v>900000</v>
      </c>
      <c r="G24" s="10">
        <v>0</v>
      </c>
      <c r="H24" s="10">
        <v>900000</v>
      </c>
      <c r="I24" s="22">
        <f t="shared" si="0"/>
        <v>0.776516752917546</v>
      </c>
      <c r="J24" s="10">
        <f t="shared" si="1"/>
        <v>259022</v>
      </c>
      <c r="K24" s="9" t="s">
        <v>7</v>
      </c>
      <c r="L24" s="7" t="s">
        <v>38</v>
      </c>
    </row>
    <row r="25" ht="25" customHeight="1" spans="1:12">
      <c r="A25" s="7">
        <v>23</v>
      </c>
      <c r="B25" s="7" t="s">
        <v>18</v>
      </c>
      <c r="C25" s="7" t="s">
        <v>36</v>
      </c>
      <c r="D25" s="9" t="s">
        <v>60</v>
      </c>
      <c r="E25" s="10">
        <v>411176</v>
      </c>
      <c r="F25" s="10">
        <v>320000</v>
      </c>
      <c r="G25" s="10">
        <v>0</v>
      </c>
      <c r="H25" s="10">
        <v>320000</v>
      </c>
      <c r="I25" s="22">
        <f t="shared" si="0"/>
        <v>0.778255540206627</v>
      </c>
      <c r="J25" s="10">
        <f t="shared" si="1"/>
        <v>91176</v>
      </c>
      <c r="K25" s="9" t="s">
        <v>7</v>
      </c>
      <c r="L25" s="7" t="s">
        <v>38</v>
      </c>
    </row>
    <row r="26" ht="25" customHeight="1" spans="1:12">
      <c r="A26" s="7">
        <v>24</v>
      </c>
      <c r="B26" s="7" t="s">
        <v>19</v>
      </c>
      <c r="C26" s="7" t="s">
        <v>36</v>
      </c>
      <c r="D26" s="9" t="s">
        <v>61</v>
      </c>
      <c r="E26" s="10">
        <v>44366</v>
      </c>
      <c r="F26" s="10">
        <v>0</v>
      </c>
      <c r="G26" s="10">
        <v>0</v>
      </c>
      <c r="H26" s="10">
        <v>0</v>
      </c>
      <c r="I26" s="22">
        <f t="shared" si="0"/>
        <v>0</v>
      </c>
      <c r="J26" s="10">
        <f t="shared" si="1"/>
        <v>44366</v>
      </c>
      <c r="K26" s="9" t="s">
        <v>7</v>
      </c>
      <c r="L26" s="7" t="s">
        <v>38</v>
      </c>
    </row>
    <row r="27" ht="25" customHeight="1" spans="1:12">
      <c r="A27" s="7">
        <v>25</v>
      </c>
      <c r="B27" s="7" t="s">
        <v>19</v>
      </c>
      <c r="C27" s="7" t="s">
        <v>36</v>
      </c>
      <c r="D27" s="9" t="s">
        <v>62</v>
      </c>
      <c r="E27" s="10">
        <v>8746</v>
      </c>
      <c r="F27" s="10">
        <v>0</v>
      </c>
      <c r="G27" s="10">
        <v>0</v>
      </c>
      <c r="H27" s="10">
        <v>0</v>
      </c>
      <c r="I27" s="22">
        <f t="shared" si="0"/>
        <v>0</v>
      </c>
      <c r="J27" s="10">
        <f t="shared" si="1"/>
        <v>8746</v>
      </c>
      <c r="K27" s="9" t="s">
        <v>7</v>
      </c>
      <c r="L27" s="7" t="s">
        <v>38</v>
      </c>
    </row>
    <row r="28" ht="25" customHeight="1" spans="1:12">
      <c r="A28" s="7">
        <v>26</v>
      </c>
      <c r="B28" s="7" t="s">
        <v>19</v>
      </c>
      <c r="C28" s="7" t="s">
        <v>36</v>
      </c>
      <c r="D28" s="9" t="s">
        <v>63</v>
      </c>
      <c r="E28" s="10">
        <v>89600</v>
      </c>
      <c r="F28" s="10">
        <v>0</v>
      </c>
      <c r="G28" s="10">
        <v>0</v>
      </c>
      <c r="H28" s="10">
        <v>0</v>
      </c>
      <c r="I28" s="22">
        <f t="shared" si="0"/>
        <v>0</v>
      </c>
      <c r="J28" s="10">
        <f t="shared" si="1"/>
        <v>89600</v>
      </c>
      <c r="K28" s="9" t="s">
        <v>7</v>
      </c>
      <c r="L28" s="7" t="s">
        <v>38</v>
      </c>
    </row>
    <row r="29" ht="25" customHeight="1" spans="1:12">
      <c r="A29" s="7">
        <v>27</v>
      </c>
      <c r="B29" s="7" t="s">
        <v>19</v>
      </c>
      <c r="C29" s="7" t="s">
        <v>36</v>
      </c>
      <c r="D29" s="9" t="s">
        <v>64</v>
      </c>
      <c r="E29" s="10">
        <v>44030</v>
      </c>
      <c r="F29" s="10">
        <v>0</v>
      </c>
      <c r="G29" s="10">
        <v>35457</v>
      </c>
      <c r="H29" s="10">
        <v>35457</v>
      </c>
      <c r="I29" s="22">
        <f t="shared" si="0"/>
        <v>0.805291846468317</v>
      </c>
      <c r="J29" s="10">
        <f t="shared" si="1"/>
        <v>8573</v>
      </c>
      <c r="K29" s="9" t="s">
        <v>7</v>
      </c>
      <c r="L29" s="7" t="s">
        <v>38</v>
      </c>
    </row>
    <row r="30" ht="25" customHeight="1" spans="1:12">
      <c r="A30" s="7">
        <v>28</v>
      </c>
      <c r="B30" s="7" t="s">
        <v>19</v>
      </c>
      <c r="C30" s="7" t="s">
        <v>36</v>
      </c>
      <c r="D30" s="9" t="s">
        <v>65</v>
      </c>
      <c r="E30" s="10">
        <v>45418</v>
      </c>
      <c r="F30" s="10">
        <v>0</v>
      </c>
      <c r="G30" s="10">
        <v>40374</v>
      </c>
      <c r="H30" s="10">
        <v>40374</v>
      </c>
      <c r="I30" s="22">
        <f t="shared" si="0"/>
        <v>0.888942709938791</v>
      </c>
      <c r="J30" s="10">
        <f t="shared" si="1"/>
        <v>5044</v>
      </c>
      <c r="K30" s="9" t="s">
        <v>7</v>
      </c>
      <c r="L30" s="7" t="s">
        <v>38</v>
      </c>
    </row>
    <row r="31" ht="25" customHeight="1" spans="1:12">
      <c r="A31" s="7">
        <v>29</v>
      </c>
      <c r="B31" s="7" t="s">
        <v>19</v>
      </c>
      <c r="C31" s="7" t="s">
        <v>36</v>
      </c>
      <c r="D31" s="9" t="s">
        <v>61</v>
      </c>
      <c r="E31" s="10">
        <v>93435</v>
      </c>
      <c r="F31" s="10">
        <v>0</v>
      </c>
      <c r="G31" s="10">
        <v>88192</v>
      </c>
      <c r="H31" s="10">
        <v>88192</v>
      </c>
      <c r="I31" s="22">
        <f t="shared" si="0"/>
        <v>0.943886124043453</v>
      </c>
      <c r="J31" s="10">
        <f t="shared" si="1"/>
        <v>5243</v>
      </c>
      <c r="K31" s="9" t="s">
        <v>7</v>
      </c>
      <c r="L31" s="7" t="s">
        <v>38</v>
      </c>
    </row>
    <row r="32" ht="25" customHeight="1" spans="1:12">
      <c r="A32" s="7">
        <v>30</v>
      </c>
      <c r="B32" s="7" t="s">
        <v>19</v>
      </c>
      <c r="C32" s="7" t="s">
        <v>36</v>
      </c>
      <c r="D32" s="9" t="s">
        <v>66</v>
      </c>
      <c r="E32" s="10">
        <v>87157</v>
      </c>
      <c r="F32" s="10">
        <v>0</v>
      </c>
      <c r="G32" s="10">
        <v>82386</v>
      </c>
      <c r="H32" s="10">
        <v>82386</v>
      </c>
      <c r="I32" s="22">
        <f t="shared" si="0"/>
        <v>0.945259703752998</v>
      </c>
      <c r="J32" s="10">
        <f t="shared" si="1"/>
        <v>4771</v>
      </c>
      <c r="K32" s="9" t="s">
        <v>7</v>
      </c>
      <c r="L32" s="7" t="s">
        <v>38</v>
      </c>
    </row>
    <row r="33" ht="25" customHeight="1" spans="1:12">
      <c r="A33" s="7">
        <v>31</v>
      </c>
      <c r="B33" s="7" t="s">
        <v>13</v>
      </c>
      <c r="C33" s="7" t="s">
        <v>67</v>
      </c>
      <c r="D33" s="11" t="s">
        <v>68</v>
      </c>
      <c r="E33" s="12">
        <v>14360000</v>
      </c>
      <c r="F33" s="12">
        <v>8973300</v>
      </c>
      <c r="G33" s="13">
        <v>0</v>
      </c>
      <c r="H33" s="12">
        <v>8973300</v>
      </c>
      <c r="I33" s="22">
        <f t="shared" si="0"/>
        <v>0.624881615598886</v>
      </c>
      <c r="J33" s="10">
        <f t="shared" si="1"/>
        <v>5386700</v>
      </c>
      <c r="K33" s="23" t="s">
        <v>6</v>
      </c>
      <c r="L33" s="7" t="s">
        <v>38</v>
      </c>
    </row>
    <row r="34" ht="25" customHeight="1" spans="1:12">
      <c r="A34" s="7">
        <v>32</v>
      </c>
      <c r="B34" s="7" t="s">
        <v>13</v>
      </c>
      <c r="C34" s="7" t="s">
        <v>67</v>
      </c>
      <c r="D34" s="11" t="s">
        <v>69</v>
      </c>
      <c r="E34" s="12">
        <v>405800</v>
      </c>
      <c r="F34" s="10">
        <v>350000</v>
      </c>
      <c r="G34" s="10">
        <v>0</v>
      </c>
      <c r="H34" s="10">
        <v>350000</v>
      </c>
      <c r="I34" s="22">
        <f t="shared" si="0"/>
        <v>0.862493839329719</v>
      </c>
      <c r="J34" s="10">
        <f t="shared" si="1"/>
        <v>55800</v>
      </c>
      <c r="K34" s="9" t="s">
        <v>3</v>
      </c>
      <c r="L34" s="7" t="s">
        <v>38</v>
      </c>
    </row>
    <row r="35" ht="25" customHeight="1" spans="1:12">
      <c r="A35" s="7">
        <v>33</v>
      </c>
      <c r="B35" s="7" t="s">
        <v>13</v>
      </c>
      <c r="C35" s="7" t="s">
        <v>67</v>
      </c>
      <c r="D35" s="14" t="s">
        <v>70</v>
      </c>
      <c r="E35" s="12">
        <v>7330040.7</v>
      </c>
      <c r="F35" s="12">
        <v>6876300</v>
      </c>
      <c r="G35" s="10">
        <v>0</v>
      </c>
      <c r="H35" s="10">
        <v>6876300</v>
      </c>
      <c r="I35" s="22">
        <f t="shared" si="0"/>
        <v>0.938098474678319</v>
      </c>
      <c r="J35" s="10">
        <f t="shared" si="1"/>
        <v>453740.7</v>
      </c>
      <c r="K35" s="23" t="s">
        <v>8</v>
      </c>
      <c r="L35" s="7" t="s">
        <v>38</v>
      </c>
    </row>
    <row r="36" ht="25" customHeight="1" spans="1:12">
      <c r="A36" s="7">
        <v>34</v>
      </c>
      <c r="B36" s="7" t="s">
        <v>14</v>
      </c>
      <c r="C36" s="7" t="s">
        <v>67</v>
      </c>
      <c r="D36" s="14" t="s">
        <v>71</v>
      </c>
      <c r="E36" s="12">
        <v>537032</v>
      </c>
      <c r="F36" s="12">
        <v>434200</v>
      </c>
      <c r="G36" s="10">
        <v>0</v>
      </c>
      <c r="H36" s="10">
        <v>434200</v>
      </c>
      <c r="I36" s="22">
        <f t="shared" si="0"/>
        <v>0.808517928168154</v>
      </c>
      <c r="J36" s="10">
        <f t="shared" si="1"/>
        <v>102832</v>
      </c>
      <c r="K36" s="23" t="s">
        <v>6</v>
      </c>
      <c r="L36" s="7" t="s">
        <v>38</v>
      </c>
    </row>
    <row r="37" ht="25" customHeight="1" spans="1:12">
      <c r="A37" s="7">
        <v>35</v>
      </c>
      <c r="B37" s="7" t="s">
        <v>15</v>
      </c>
      <c r="C37" s="7" t="s">
        <v>67</v>
      </c>
      <c r="D37" s="11" t="s">
        <v>72</v>
      </c>
      <c r="E37" s="12">
        <v>661400</v>
      </c>
      <c r="F37" s="12">
        <v>564300</v>
      </c>
      <c r="G37" s="13">
        <v>0</v>
      </c>
      <c r="H37" s="10">
        <v>564300</v>
      </c>
      <c r="I37" s="22">
        <f t="shared" si="0"/>
        <v>0.853190202600544</v>
      </c>
      <c r="J37" s="10">
        <f t="shared" si="1"/>
        <v>97100</v>
      </c>
      <c r="K37" s="23" t="s">
        <v>6</v>
      </c>
      <c r="L37" s="7" t="s">
        <v>38</v>
      </c>
    </row>
    <row r="38" ht="25" customHeight="1" spans="1:12">
      <c r="A38" s="7">
        <v>36</v>
      </c>
      <c r="B38" s="7" t="s">
        <v>16</v>
      </c>
      <c r="C38" s="7" t="s">
        <v>67</v>
      </c>
      <c r="D38" s="11" t="s">
        <v>73</v>
      </c>
      <c r="E38" s="12">
        <v>1008565</v>
      </c>
      <c r="F38" s="12">
        <v>881500</v>
      </c>
      <c r="G38" s="10">
        <v>0</v>
      </c>
      <c r="H38" s="10">
        <v>881500</v>
      </c>
      <c r="I38" s="22">
        <f t="shared" si="0"/>
        <v>0.874014069494777</v>
      </c>
      <c r="J38" s="10">
        <f t="shared" si="1"/>
        <v>127065</v>
      </c>
      <c r="K38" s="23" t="s">
        <v>6</v>
      </c>
      <c r="L38" s="7" t="s">
        <v>38</v>
      </c>
    </row>
    <row r="39" ht="25" customHeight="1" spans="1:12">
      <c r="A39" s="7">
        <v>37</v>
      </c>
      <c r="B39" s="7" t="s">
        <v>16</v>
      </c>
      <c r="C39" s="7" t="s">
        <v>67</v>
      </c>
      <c r="D39" s="15" t="s">
        <v>74</v>
      </c>
      <c r="E39" s="12">
        <v>366500</v>
      </c>
      <c r="F39" s="12">
        <v>330000</v>
      </c>
      <c r="G39" s="10">
        <v>0</v>
      </c>
      <c r="H39" s="10">
        <v>330000</v>
      </c>
      <c r="I39" s="22">
        <f t="shared" si="0"/>
        <v>0.900409276944065</v>
      </c>
      <c r="J39" s="10">
        <f t="shared" si="1"/>
        <v>36500</v>
      </c>
      <c r="K39" s="23" t="s">
        <v>6</v>
      </c>
      <c r="L39" s="7" t="s">
        <v>38</v>
      </c>
    </row>
    <row r="40" ht="25" customHeight="1" spans="1:12">
      <c r="A40" s="7">
        <v>38</v>
      </c>
      <c r="B40" s="7" t="s">
        <v>16</v>
      </c>
      <c r="C40" s="7" t="s">
        <v>67</v>
      </c>
      <c r="D40" s="11" t="s">
        <v>75</v>
      </c>
      <c r="E40" s="12">
        <v>2937000</v>
      </c>
      <c r="F40" s="12">
        <v>2525234</v>
      </c>
      <c r="G40" s="10">
        <v>148366</v>
      </c>
      <c r="H40" s="10">
        <v>2673600</v>
      </c>
      <c r="I40" s="22">
        <f t="shared" si="0"/>
        <v>0.910316649642492</v>
      </c>
      <c r="J40" s="10">
        <f t="shared" si="1"/>
        <v>263400</v>
      </c>
      <c r="K40" s="23" t="s">
        <v>6</v>
      </c>
      <c r="L40" s="7" t="s">
        <v>38</v>
      </c>
    </row>
    <row r="41" ht="25" customHeight="1" spans="1:12">
      <c r="A41" s="7">
        <v>39</v>
      </c>
      <c r="B41" s="7" t="s">
        <v>16</v>
      </c>
      <c r="C41" s="16" t="s">
        <v>67</v>
      </c>
      <c r="D41" s="17" t="s">
        <v>76</v>
      </c>
      <c r="E41" s="18">
        <v>539065</v>
      </c>
      <c r="F41" s="18">
        <v>454323</v>
      </c>
      <c r="G41" s="18">
        <v>50477</v>
      </c>
      <c r="H41" s="18">
        <v>504800</v>
      </c>
      <c r="I41" s="22">
        <f t="shared" si="0"/>
        <v>0.936436236817452</v>
      </c>
      <c r="J41" s="10">
        <f t="shared" si="1"/>
        <v>34265</v>
      </c>
      <c r="K41" s="24" t="s">
        <v>6</v>
      </c>
      <c r="L41" s="16" t="s">
        <v>38</v>
      </c>
    </row>
    <row r="42" ht="25" customHeight="1" spans="1:12">
      <c r="A42" s="7">
        <v>40</v>
      </c>
      <c r="B42" s="7" t="s">
        <v>17</v>
      </c>
      <c r="C42" s="7" t="s">
        <v>67</v>
      </c>
      <c r="D42" s="19" t="s">
        <v>77</v>
      </c>
      <c r="E42" s="12">
        <v>556700</v>
      </c>
      <c r="F42" s="10">
        <v>0</v>
      </c>
      <c r="G42" s="10">
        <v>0</v>
      </c>
      <c r="H42" s="10">
        <v>0</v>
      </c>
      <c r="I42" s="22">
        <f t="shared" si="0"/>
        <v>0</v>
      </c>
      <c r="J42" s="10">
        <f t="shared" si="1"/>
        <v>556700</v>
      </c>
      <c r="K42" s="23" t="s">
        <v>5</v>
      </c>
      <c r="L42" s="7" t="s">
        <v>38</v>
      </c>
    </row>
    <row r="43" ht="25" customHeight="1" spans="1:12">
      <c r="A43" s="7">
        <v>41</v>
      </c>
      <c r="B43" s="7" t="s">
        <v>17</v>
      </c>
      <c r="C43" s="7" t="s">
        <v>67</v>
      </c>
      <c r="D43" s="11" t="s">
        <v>78</v>
      </c>
      <c r="E43" s="12">
        <v>1629000</v>
      </c>
      <c r="F43" s="10">
        <v>700000</v>
      </c>
      <c r="G43" s="10">
        <v>0</v>
      </c>
      <c r="H43" s="10">
        <v>700000</v>
      </c>
      <c r="I43" s="22">
        <f t="shared" si="0"/>
        <v>0.429711479435236</v>
      </c>
      <c r="J43" s="10">
        <f t="shared" si="1"/>
        <v>929000</v>
      </c>
      <c r="K43" s="23" t="s">
        <v>5</v>
      </c>
      <c r="L43" s="7" t="s">
        <v>38</v>
      </c>
    </row>
    <row r="44" ht="25" customHeight="1" spans="1:12">
      <c r="A44" s="7">
        <v>42</v>
      </c>
      <c r="B44" s="7" t="s">
        <v>17</v>
      </c>
      <c r="C44" s="7" t="s">
        <v>67</v>
      </c>
      <c r="D44" s="11" t="s">
        <v>79</v>
      </c>
      <c r="E44" s="12">
        <v>933400</v>
      </c>
      <c r="F44" s="12">
        <v>438100</v>
      </c>
      <c r="G44" s="13">
        <v>300000</v>
      </c>
      <c r="H44" s="10">
        <v>738100</v>
      </c>
      <c r="I44" s="22">
        <f t="shared" si="0"/>
        <v>0.790764945361046</v>
      </c>
      <c r="J44" s="10">
        <f t="shared" si="1"/>
        <v>195300</v>
      </c>
      <c r="K44" s="23" t="s">
        <v>6</v>
      </c>
      <c r="L44" s="7" t="s">
        <v>38</v>
      </c>
    </row>
    <row r="45" ht="25" customHeight="1" spans="1:12">
      <c r="A45" s="7">
        <v>43</v>
      </c>
      <c r="B45" s="7" t="s">
        <v>17</v>
      </c>
      <c r="C45" s="7" t="s">
        <v>67</v>
      </c>
      <c r="D45" s="19" t="s">
        <v>80</v>
      </c>
      <c r="E45" s="13">
        <v>392200</v>
      </c>
      <c r="F45" s="12">
        <v>310600</v>
      </c>
      <c r="G45" s="13">
        <v>0</v>
      </c>
      <c r="H45" s="10">
        <v>310600</v>
      </c>
      <c r="I45" s="22">
        <f t="shared" si="0"/>
        <v>0.791942886282509</v>
      </c>
      <c r="J45" s="10">
        <f t="shared" si="1"/>
        <v>81600</v>
      </c>
      <c r="K45" s="23" t="s">
        <v>6</v>
      </c>
      <c r="L45" s="7" t="s">
        <v>38</v>
      </c>
    </row>
    <row r="46" ht="25" customHeight="1" spans="1:12">
      <c r="A46" s="7">
        <v>44</v>
      </c>
      <c r="B46" s="7" t="s">
        <v>17</v>
      </c>
      <c r="C46" s="7" t="s">
        <v>67</v>
      </c>
      <c r="D46" s="11" t="s">
        <v>81</v>
      </c>
      <c r="E46" s="12">
        <v>1574700</v>
      </c>
      <c r="F46" s="12">
        <v>1270000</v>
      </c>
      <c r="G46" s="13">
        <v>129820.04</v>
      </c>
      <c r="H46" s="10">
        <v>1400000</v>
      </c>
      <c r="I46" s="22">
        <f t="shared" si="0"/>
        <v>0.889058233314282</v>
      </c>
      <c r="J46" s="10">
        <f t="shared" si="1"/>
        <v>174700</v>
      </c>
      <c r="K46" s="23" t="s">
        <v>6</v>
      </c>
      <c r="L46" s="7" t="s">
        <v>38</v>
      </c>
    </row>
    <row r="47" ht="25" customHeight="1" spans="1:12">
      <c r="A47" s="7">
        <v>45</v>
      </c>
      <c r="B47" s="7" t="s">
        <v>17</v>
      </c>
      <c r="C47" s="7" t="s">
        <v>67</v>
      </c>
      <c r="D47" s="15" t="s">
        <v>82</v>
      </c>
      <c r="E47" s="12">
        <v>580800</v>
      </c>
      <c r="F47" s="12">
        <v>418157</v>
      </c>
      <c r="G47" s="10">
        <v>100943</v>
      </c>
      <c r="H47" s="10">
        <v>519100</v>
      </c>
      <c r="I47" s="22">
        <f t="shared" si="0"/>
        <v>0.893767217630854</v>
      </c>
      <c r="J47" s="10">
        <f t="shared" si="1"/>
        <v>61700</v>
      </c>
      <c r="K47" s="23" t="s">
        <v>6</v>
      </c>
      <c r="L47" s="7" t="s">
        <v>38</v>
      </c>
    </row>
    <row r="48" ht="25" customHeight="1" spans="1:12">
      <c r="A48" s="7">
        <v>46</v>
      </c>
      <c r="B48" s="7" t="s">
        <v>17</v>
      </c>
      <c r="C48" s="7" t="s">
        <v>67</v>
      </c>
      <c r="D48" s="19" t="s">
        <v>83</v>
      </c>
      <c r="E48" s="13">
        <v>553683</v>
      </c>
      <c r="F48" s="12">
        <v>500000</v>
      </c>
      <c r="G48" s="13">
        <v>0</v>
      </c>
      <c r="H48" s="10">
        <v>500000</v>
      </c>
      <c r="I48" s="22">
        <f t="shared" si="0"/>
        <v>0.90304379943036</v>
      </c>
      <c r="J48" s="10">
        <f t="shared" si="1"/>
        <v>53683</v>
      </c>
      <c r="K48" s="23" t="s">
        <v>8</v>
      </c>
      <c r="L48" s="7" t="s">
        <v>38</v>
      </c>
    </row>
    <row r="49" ht="25" customHeight="1" spans="1:12">
      <c r="A49" s="7">
        <v>47</v>
      </c>
      <c r="B49" s="7" t="s">
        <v>17</v>
      </c>
      <c r="C49" s="7" t="s">
        <v>67</v>
      </c>
      <c r="D49" s="19" t="s">
        <v>84</v>
      </c>
      <c r="E49" s="13">
        <v>571400</v>
      </c>
      <c r="F49" s="12">
        <v>550600</v>
      </c>
      <c r="G49" s="13">
        <v>0</v>
      </c>
      <c r="H49" s="10">
        <v>550600</v>
      </c>
      <c r="I49" s="22">
        <f t="shared" si="0"/>
        <v>0.963598179908995</v>
      </c>
      <c r="J49" s="10">
        <f t="shared" si="1"/>
        <v>20800</v>
      </c>
      <c r="K49" s="23" t="s">
        <v>6</v>
      </c>
      <c r="L49" s="7" t="s">
        <v>38</v>
      </c>
    </row>
    <row r="50" ht="25" customHeight="1" spans="1:12">
      <c r="A50" s="7">
        <v>48</v>
      </c>
      <c r="B50" s="7" t="s">
        <v>18</v>
      </c>
      <c r="C50" s="7" t="s">
        <v>67</v>
      </c>
      <c r="D50" s="11" t="s">
        <v>85</v>
      </c>
      <c r="E50" s="12">
        <v>856000</v>
      </c>
      <c r="F50" s="10">
        <v>0</v>
      </c>
      <c r="G50" s="10">
        <v>0</v>
      </c>
      <c r="H50" s="10">
        <v>0</v>
      </c>
      <c r="I50" s="22">
        <f t="shared" si="0"/>
        <v>0</v>
      </c>
      <c r="J50" s="10">
        <f t="shared" si="1"/>
        <v>856000</v>
      </c>
      <c r="K50" s="23" t="s">
        <v>5</v>
      </c>
      <c r="L50" s="7" t="s">
        <v>38</v>
      </c>
    </row>
    <row r="51" ht="25" customHeight="1" spans="1:12">
      <c r="A51" s="7">
        <v>49</v>
      </c>
      <c r="B51" s="7" t="s">
        <v>18</v>
      </c>
      <c r="C51" s="7" t="s">
        <v>67</v>
      </c>
      <c r="D51" s="11" t="s">
        <v>86</v>
      </c>
      <c r="E51" s="12">
        <v>798100</v>
      </c>
      <c r="F51" s="10">
        <v>0</v>
      </c>
      <c r="G51" s="10">
        <v>0</v>
      </c>
      <c r="H51" s="10">
        <v>0</v>
      </c>
      <c r="I51" s="22">
        <f t="shared" si="0"/>
        <v>0</v>
      </c>
      <c r="J51" s="10">
        <f t="shared" si="1"/>
        <v>798100</v>
      </c>
      <c r="K51" s="9" t="s">
        <v>4</v>
      </c>
      <c r="L51" s="7" t="s">
        <v>38</v>
      </c>
    </row>
    <row r="52" ht="25" customHeight="1" spans="1:12">
      <c r="A52" s="7">
        <v>50</v>
      </c>
      <c r="B52" s="7" t="s">
        <v>18</v>
      </c>
      <c r="C52" s="7" t="s">
        <v>67</v>
      </c>
      <c r="D52" s="11" t="s">
        <v>87</v>
      </c>
      <c r="E52" s="12">
        <v>470100</v>
      </c>
      <c r="F52" s="10">
        <v>0</v>
      </c>
      <c r="G52" s="10">
        <v>0</v>
      </c>
      <c r="H52" s="10">
        <v>0</v>
      </c>
      <c r="I52" s="22">
        <f t="shared" si="0"/>
        <v>0</v>
      </c>
      <c r="J52" s="10">
        <f t="shared" si="1"/>
        <v>470100</v>
      </c>
      <c r="K52" s="23" t="s">
        <v>6</v>
      </c>
      <c r="L52" s="7" t="s">
        <v>38</v>
      </c>
    </row>
    <row r="53" ht="25" customHeight="1" spans="1:12">
      <c r="A53" s="7">
        <v>51</v>
      </c>
      <c r="B53" s="7" t="s">
        <v>18</v>
      </c>
      <c r="C53" s="7" t="s">
        <v>67</v>
      </c>
      <c r="D53" s="11" t="s">
        <v>88</v>
      </c>
      <c r="E53" s="12">
        <v>8000</v>
      </c>
      <c r="F53" s="10">
        <v>0</v>
      </c>
      <c r="G53" s="10">
        <v>0</v>
      </c>
      <c r="H53" s="10">
        <v>0</v>
      </c>
      <c r="I53" s="22">
        <f t="shared" si="0"/>
        <v>0</v>
      </c>
      <c r="J53" s="10">
        <f t="shared" si="1"/>
        <v>8000</v>
      </c>
      <c r="K53" s="9" t="s">
        <v>2</v>
      </c>
      <c r="L53" s="7" t="s">
        <v>38</v>
      </c>
    </row>
    <row r="54" ht="25" customHeight="1" spans="1:12">
      <c r="A54" s="7">
        <v>52</v>
      </c>
      <c r="B54" s="7" t="s">
        <v>18</v>
      </c>
      <c r="C54" s="7" t="s">
        <v>67</v>
      </c>
      <c r="D54" s="11" t="s">
        <v>89</v>
      </c>
      <c r="E54" s="12">
        <v>20000</v>
      </c>
      <c r="F54" s="10">
        <v>0</v>
      </c>
      <c r="G54" s="10">
        <v>0</v>
      </c>
      <c r="H54" s="10">
        <v>0</v>
      </c>
      <c r="I54" s="22">
        <f t="shared" si="0"/>
        <v>0</v>
      </c>
      <c r="J54" s="10">
        <f t="shared" si="1"/>
        <v>20000</v>
      </c>
      <c r="K54" s="9" t="s">
        <v>2</v>
      </c>
      <c r="L54" s="7" t="s">
        <v>38</v>
      </c>
    </row>
    <row r="55" ht="25" customHeight="1" spans="1:12">
      <c r="A55" s="7">
        <v>53</v>
      </c>
      <c r="B55" s="7" t="s">
        <v>18</v>
      </c>
      <c r="C55" s="7" t="s">
        <v>67</v>
      </c>
      <c r="D55" s="11" t="s">
        <v>90</v>
      </c>
      <c r="E55" s="12">
        <v>48600</v>
      </c>
      <c r="F55" s="10">
        <v>0</v>
      </c>
      <c r="G55" s="10">
        <v>0</v>
      </c>
      <c r="H55" s="10">
        <v>0</v>
      </c>
      <c r="I55" s="22">
        <f t="shared" si="0"/>
        <v>0</v>
      </c>
      <c r="J55" s="10">
        <f t="shared" si="1"/>
        <v>48600</v>
      </c>
      <c r="K55" s="9" t="s">
        <v>3</v>
      </c>
      <c r="L55" s="7" t="s">
        <v>38</v>
      </c>
    </row>
    <row r="56" ht="25" customHeight="1" spans="1:12">
      <c r="A56" s="7">
        <v>54</v>
      </c>
      <c r="B56" s="20" t="s">
        <v>18</v>
      </c>
      <c r="C56" s="7" t="s">
        <v>67</v>
      </c>
      <c r="D56" s="11" t="s">
        <v>91</v>
      </c>
      <c r="E56" s="12">
        <v>521900</v>
      </c>
      <c r="F56" s="12">
        <v>0</v>
      </c>
      <c r="G56" s="10">
        <v>300000</v>
      </c>
      <c r="H56" s="10">
        <v>300000</v>
      </c>
      <c r="I56" s="22">
        <f t="shared" si="0"/>
        <v>0.574822762981414</v>
      </c>
      <c r="J56" s="10">
        <f t="shared" si="1"/>
        <v>221900</v>
      </c>
      <c r="K56" s="23" t="s">
        <v>6</v>
      </c>
      <c r="L56" s="7" t="s">
        <v>38</v>
      </c>
    </row>
    <row r="57" ht="25" customHeight="1" spans="1:12">
      <c r="A57" s="7">
        <v>55</v>
      </c>
      <c r="B57" s="7" t="s">
        <v>19</v>
      </c>
      <c r="C57" s="7" t="s">
        <v>67</v>
      </c>
      <c r="D57" s="11" t="s">
        <v>92</v>
      </c>
      <c r="E57" s="12">
        <v>539300</v>
      </c>
      <c r="F57" s="10">
        <v>0</v>
      </c>
      <c r="G57" s="10">
        <v>0</v>
      </c>
      <c r="H57" s="10">
        <v>0</v>
      </c>
      <c r="I57" s="22">
        <f t="shared" si="0"/>
        <v>0</v>
      </c>
      <c r="J57" s="10">
        <f t="shared" si="1"/>
        <v>539300</v>
      </c>
      <c r="K57" s="9" t="s">
        <v>4</v>
      </c>
      <c r="L57" s="7" t="s">
        <v>38</v>
      </c>
    </row>
    <row r="58" ht="25" customHeight="1" spans="1:12">
      <c r="A58" s="7">
        <v>56</v>
      </c>
      <c r="B58" s="7" t="s">
        <v>19</v>
      </c>
      <c r="C58" s="7" t="s">
        <v>67</v>
      </c>
      <c r="D58" s="11" t="s">
        <v>93</v>
      </c>
      <c r="E58" s="12">
        <v>59800</v>
      </c>
      <c r="F58" s="10">
        <v>0</v>
      </c>
      <c r="G58" s="10">
        <v>0</v>
      </c>
      <c r="H58" s="10">
        <v>0</v>
      </c>
      <c r="I58" s="22">
        <f t="shared" si="0"/>
        <v>0</v>
      </c>
      <c r="J58" s="10">
        <f t="shared" si="1"/>
        <v>59800</v>
      </c>
      <c r="K58" s="9" t="s">
        <v>3</v>
      </c>
      <c r="L58" s="7" t="s">
        <v>38</v>
      </c>
    </row>
    <row r="59" ht="25" customHeight="1" spans="1:12">
      <c r="A59" s="7">
        <v>57</v>
      </c>
      <c r="B59" s="7" t="s">
        <v>19</v>
      </c>
      <c r="C59" s="7" t="s">
        <v>67</v>
      </c>
      <c r="D59" s="11" t="s">
        <v>94</v>
      </c>
      <c r="E59" s="12">
        <v>330400</v>
      </c>
      <c r="F59" s="10">
        <v>0</v>
      </c>
      <c r="G59" s="10">
        <v>165200</v>
      </c>
      <c r="H59" s="10">
        <v>165200</v>
      </c>
      <c r="I59" s="22">
        <f t="shared" si="0"/>
        <v>0.5</v>
      </c>
      <c r="J59" s="10">
        <f t="shared" si="1"/>
        <v>165200</v>
      </c>
      <c r="K59" s="9" t="s">
        <v>1</v>
      </c>
      <c r="L59" s="7" t="s">
        <v>38</v>
      </c>
    </row>
    <row r="60" ht="25" customHeight="1" spans="1:12">
      <c r="A60" s="7">
        <v>58</v>
      </c>
      <c r="B60" s="7" t="s">
        <v>10</v>
      </c>
      <c r="C60" s="7" t="s">
        <v>95</v>
      </c>
      <c r="D60" s="9" t="s">
        <v>96</v>
      </c>
      <c r="E60" s="10">
        <v>7673420</v>
      </c>
      <c r="F60" s="10">
        <v>6900000</v>
      </c>
      <c r="G60" s="10">
        <v>0</v>
      </c>
      <c r="H60" s="10">
        <v>6900000</v>
      </c>
      <c r="I60" s="22">
        <f t="shared" si="0"/>
        <v>0.899207915114773</v>
      </c>
      <c r="J60" s="10">
        <f t="shared" si="1"/>
        <v>773420</v>
      </c>
      <c r="K60" s="23" t="s">
        <v>6</v>
      </c>
      <c r="L60" s="7" t="s">
        <v>38</v>
      </c>
    </row>
    <row r="61" ht="25" customHeight="1" spans="1:12">
      <c r="A61" s="7">
        <v>59</v>
      </c>
      <c r="B61" s="7" t="s">
        <v>13</v>
      </c>
      <c r="C61" s="7" t="s">
        <v>95</v>
      </c>
      <c r="D61" s="9" t="s">
        <v>97</v>
      </c>
      <c r="E61" s="10">
        <v>99600</v>
      </c>
      <c r="F61" s="10">
        <v>8000</v>
      </c>
      <c r="G61" s="10">
        <v>0</v>
      </c>
      <c r="H61" s="10">
        <v>8000</v>
      </c>
      <c r="I61" s="22">
        <f t="shared" si="0"/>
        <v>0.0803212851405622</v>
      </c>
      <c r="J61" s="10">
        <f t="shared" si="1"/>
        <v>91600</v>
      </c>
      <c r="K61" s="23" t="s">
        <v>6</v>
      </c>
      <c r="L61" s="7" t="s">
        <v>38</v>
      </c>
    </row>
    <row r="62" ht="25" customHeight="1" spans="1:12">
      <c r="A62" s="7">
        <v>60</v>
      </c>
      <c r="B62" s="7" t="s">
        <v>13</v>
      </c>
      <c r="C62" s="7" t="s">
        <v>95</v>
      </c>
      <c r="D62" s="9" t="s">
        <v>98</v>
      </c>
      <c r="E62" s="10">
        <v>168000</v>
      </c>
      <c r="F62" s="10">
        <v>135000</v>
      </c>
      <c r="G62" s="10">
        <v>0</v>
      </c>
      <c r="H62" s="10">
        <v>135000</v>
      </c>
      <c r="I62" s="22">
        <f t="shared" si="0"/>
        <v>0.803571428571429</v>
      </c>
      <c r="J62" s="10">
        <f t="shared" si="1"/>
        <v>33000</v>
      </c>
      <c r="K62" s="23" t="s">
        <v>6</v>
      </c>
      <c r="L62" s="7" t="s">
        <v>38</v>
      </c>
    </row>
    <row r="63" ht="25" customHeight="1" spans="1:12">
      <c r="A63" s="7">
        <v>61</v>
      </c>
      <c r="B63" s="7" t="s">
        <v>13</v>
      </c>
      <c r="C63" s="7" t="s">
        <v>95</v>
      </c>
      <c r="D63" s="9" t="s">
        <v>99</v>
      </c>
      <c r="E63" s="10">
        <v>5824000</v>
      </c>
      <c r="F63" s="10">
        <v>5000000</v>
      </c>
      <c r="G63" s="10">
        <v>0</v>
      </c>
      <c r="H63" s="10">
        <v>5000000</v>
      </c>
      <c r="I63" s="22">
        <f t="shared" si="0"/>
        <v>0.858516483516483</v>
      </c>
      <c r="J63" s="10">
        <f t="shared" si="1"/>
        <v>824000</v>
      </c>
      <c r="K63" s="23" t="s">
        <v>6</v>
      </c>
      <c r="L63" s="7" t="s">
        <v>38</v>
      </c>
    </row>
    <row r="64" ht="25" customHeight="1" spans="1:12">
      <c r="A64" s="7">
        <v>62</v>
      </c>
      <c r="B64" s="7" t="s">
        <v>13</v>
      </c>
      <c r="C64" s="7" t="s">
        <v>95</v>
      </c>
      <c r="D64" s="9" t="s">
        <v>100</v>
      </c>
      <c r="E64" s="10">
        <v>432600</v>
      </c>
      <c r="F64" s="10">
        <v>400000</v>
      </c>
      <c r="G64" s="10">
        <v>0</v>
      </c>
      <c r="H64" s="10">
        <v>400000</v>
      </c>
      <c r="I64" s="22">
        <f t="shared" si="0"/>
        <v>0.92464170134073</v>
      </c>
      <c r="J64" s="10">
        <f t="shared" si="1"/>
        <v>32600</v>
      </c>
      <c r="K64" s="23" t="s">
        <v>6</v>
      </c>
      <c r="L64" s="7" t="s">
        <v>38</v>
      </c>
    </row>
    <row r="65" ht="25" customHeight="1" spans="1:12">
      <c r="A65" s="7">
        <v>63</v>
      </c>
      <c r="B65" s="7" t="s">
        <v>13</v>
      </c>
      <c r="C65" s="7" t="s">
        <v>95</v>
      </c>
      <c r="D65" s="9" t="s">
        <v>101</v>
      </c>
      <c r="E65" s="10">
        <v>220000</v>
      </c>
      <c r="F65" s="10">
        <v>210000</v>
      </c>
      <c r="G65" s="10">
        <v>0</v>
      </c>
      <c r="H65" s="10">
        <v>210000</v>
      </c>
      <c r="I65" s="22">
        <f t="shared" si="0"/>
        <v>0.954545454545455</v>
      </c>
      <c r="J65" s="10">
        <f t="shared" si="1"/>
        <v>10000</v>
      </c>
      <c r="K65" s="23" t="s">
        <v>6</v>
      </c>
      <c r="L65" s="7" t="s">
        <v>38</v>
      </c>
    </row>
    <row r="66" ht="25" customHeight="1" spans="1:12">
      <c r="A66" s="7">
        <v>64</v>
      </c>
      <c r="B66" s="7" t="s">
        <v>14</v>
      </c>
      <c r="C66" s="7" t="s">
        <v>95</v>
      </c>
      <c r="D66" s="9" t="s">
        <v>102</v>
      </c>
      <c r="E66" s="10">
        <v>90000</v>
      </c>
      <c r="F66" s="10">
        <v>60000</v>
      </c>
      <c r="G66" s="10">
        <v>0</v>
      </c>
      <c r="H66" s="10">
        <v>60000</v>
      </c>
      <c r="I66" s="22">
        <f t="shared" si="0"/>
        <v>0.666666666666667</v>
      </c>
      <c r="J66" s="10">
        <f t="shared" si="1"/>
        <v>30000</v>
      </c>
      <c r="K66" s="23" t="s">
        <v>6</v>
      </c>
      <c r="L66" s="7" t="s">
        <v>38</v>
      </c>
    </row>
    <row r="67" ht="25" customHeight="1" spans="1:12">
      <c r="A67" s="7">
        <v>65</v>
      </c>
      <c r="B67" s="7" t="s">
        <v>14</v>
      </c>
      <c r="C67" s="7" t="s">
        <v>95</v>
      </c>
      <c r="D67" s="9" t="s">
        <v>103</v>
      </c>
      <c r="E67" s="10">
        <v>486800</v>
      </c>
      <c r="F67" s="10">
        <v>349990</v>
      </c>
      <c r="G67" s="10">
        <v>10</v>
      </c>
      <c r="H67" s="10">
        <v>350000</v>
      </c>
      <c r="I67" s="22">
        <f t="shared" ref="I67:I130" si="2">H67/E67</f>
        <v>0.7189811010682</v>
      </c>
      <c r="J67" s="10">
        <f t="shared" ref="J67:J130" si="3">E67-H67</f>
        <v>136800</v>
      </c>
      <c r="K67" s="23" t="s">
        <v>6</v>
      </c>
      <c r="L67" s="7" t="s">
        <v>38</v>
      </c>
    </row>
    <row r="68" ht="25" customHeight="1" spans="1:12">
      <c r="A68" s="7">
        <v>66</v>
      </c>
      <c r="B68" s="7" t="s">
        <v>14</v>
      </c>
      <c r="C68" s="7" t="s">
        <v>95</v>
      </c>
      <c r="D68" s="9" t="s">
        <v>104</v>
      </c>
      <c r="E68" s="10">
        <v>180000</v>
      </c>
      <c r="F68" s="10">
        <v>140000</v>
      </c>
      <c r="G68" s="10">
        <v>0</v>
      </c>
      <c r="H68" s="10">
        <v>140000</v>
      </c>
      <c r="I68" s="22">
        <f t="shared" si="2"/>
        <v>0.777777777777778</v>
      </c>
      <c r="J68" s="10">
        <f t="shared" si="3"/>
        <v>40000</v>
      </c>
      <c r="K68" s="23" t="s">
        <v>6</v>
      </c>
      <c r="L68" s="7" t="s">
        <v>38</v>
      </c>
    </row>
    <row r="69" ht="25" customHeight="1" spans="1:12">
      <c r="A69" s="7">
        <v>67</v>
      </c>
      <c r="B69" s="7" t="s">
        <v>15</v>
      </c>
      <c r="C69" s="7" t="s">
        <v>95</v>
      </c>
      <c r="D69" s="9" t="s">
        <v>105</v>
      </c>
      <c r="E69" s="10">
        <v>9271995</v>
      </c>
      <c r="F69" s="10">
        <v>2700000</v>
      </c>
      <c r="G69" s="10">
        <v>500000</v>
      </c>
      <c r="H69" s="10">
        <v>3200000</v>
      </c>
      <c r="I69" s="22">
        <f t="shared" si="2"/>
        <v>0.345125293963165</v>
      </c>
      <c r="J69" s="10">
        <f t="shared" si="3"/>
        <v>6071995</v>
      </c>
      <c r="K69" s="23" t="s">
        <v>6</v>
      </c>
      <c r="L69" s="7" t="s">
        <v>38</v>
      </c>
    </row>
    <row r="70" ht="25" customHeight="1" spans="1:12">
      <c r="A70" s="7">
        <v>68</v>
      </c>
      <c r="B70" s="7" t="s">
        <v>15</v>
      </c>
      <c r="C70" s="7" t="s">
        <v>95</v>
      </c>
      <c r="D70" s="9" t="s">
        <v>106</v>
      </c>
      <c r="E70" s="10">
        <v>200400</v>
      </c>
      <c r="F70" s="10">
        <v>100000</v>
      </c>
      <c r="G70" s="10">
        <v>0</v>
      </c>
      <c r="H70" s="10">
        <v>100000</v>
      </c>
      <c r="I70" s="22">
        <f t="shared" si="2"/>
        <v>0.499001996007984</v>
      </c>
      <c r="J70" s="10">
        <f t="shared" si="3"/>
        <v>100400</v>
      </c>
      <c r="K70" s="23" t="s">
        <v>6</v>
      </c>
      <c r="L70" s="7" t="s">
        <v>38</v>
      </c>
    </row>
    <row r="71" ht="25" customHeight="1" spans="1:12">
      <c r="A71" s="7">
        <v>69</v>
      </c>
      <c r="B71" s="7" t="s">
        <v>15</v>
      </c>
      <c r="C71" s="7" t="s">
        <v>95</v>
      </c>
      <c r="D71" s="9" t="s">
        <v>107</v>
      </c>
      <c r="E71" s="10">
        <v>72000</v>
      </c>
      <c r="F71" s="10">
        <v>40000</v>
      </c>
      <c r="G71" s="10">
        <v>0</v>
      </c>
      <c r="H71" s="10">
        <v>40000</v>
      </c>
      <c r="I71" s="22">
        <f t="shared" si="2"/>
        <v>0.555555555555556</v>
      </c>
      <c r="J71" s="10">
        <f t="shared" si="3"/>
        <v>32000</v>
      </c>
      <c r="K71" s="23" t="s">
        <v>6</v>
      </c>
      <c r="L71" s="7" t="s">
        <v>38</v>
      </c>
    </row>
    <row r="72" ht="25" customHeight="1" spans="1:12">
      <c r="A72" s="7">
        <v>70</v>
      </c>
      <c r="B72" s="7" t="s">
        <v>15</v>
      </c>
      <c r="C72" s="7" t="s">
        <v>95</v>
      </c>
      <c r="D72" s="9" t="s">
        <v>108</v>
      </c>
      <c r="E72" s="10">
        <v>240600</v>
      </c>
      <c r="F72" s="10">
        <v>160000</v>
      </c>
      <c r="G72" s="10">
        <v>0</v>
      </c>
      <c r="H72" s="10">
        <v>160000</v>
      </c>
      <c r="I72" s="22">
        <f t="shared" si="2"/>
        <v>0.665004156275977</v>
      </c>
      <c r="J72" s="10">
        <f t="shared" si="3"/>
        <v>80600</v>
      </c>
      <c r="K72" s="23" t="s">
        <v>6</v>
      </c>
      <c r="L72" s="7" t="s">
        <v>38</v>
      </c>
    </row>
    <row r="73" ht="25" customHeight="1" spans="1:12">
      <c r="A73" s="7">
        <v>71</v>
      </c>
      <c r="B73" s="7" t="s">
        <v>15</v>
      </c>
      <c r="C73" s="7" t="s">
        <v>95</v>
      </c>
      <c r="D73" s="9" t="s">
        <v>109</v>
      </c>
      <c r="E73" s="10">
        <v>537960</v>
      </c>
      <c r="F73" s="10">
        <v>395000</v>
      </c>
      <c r="G73" s="10">
        <v>0</v>
      </c>
      <c r="H73" s="10">
        <v>395000</v>
      </c>
      <c r="I73" s="22">
        <f t="shared" si="2"/>
        <v>0.734255334969143</v>
      </c>
      <c r="J73" s="10">
        <f t="shared" si="3"/>
        <v>142960</v>
      </c>
      <c r="K73" s="23" t="s">
        <v>6</v>
      </c>
      <c r="L73" s="7" t="s">
        <v>38</v>
      </c>
    </row>
    <row r="74" ht="25" customHeight="1" spans="1:12">
      <c r="A74" s="7">
        <v>72</v>
      </c>
      <c r="B74" s="7" t="s">
        <v>15</v>
      </c>
      <c r="C74" s="7" t="s">
        <v>95</v>
      </c>
      <c r="D74" s="9" t="s">
        <v>110</v>
      </c>
      <c r="E74" s="10">
        <v>4033024</v>
      </c>
      <c r="F74" s="10">
        <v>3000000</v>
      </c>
      <c r="G74" s="10">
        <v>0</v>
      </c>
      <c r="H74" s="10">
        <v>3000000</v>
      </c>
      <c r="I74" s="22">
        <f t="shared" si="2"/>
        <v>0.743858702551733</v>
      </c>
      <c r="J74" s="10">
        <f t="shared" si="3"/>
        <v>1033024</v>
      </c>
      <c r="K74" s="23" t="s">
        <v>6</v>
      </c>
      <c r="L74" s="7" t="s">
        <v>38</v>
      </c>
    </row>
    <row r="75" ht="25" customHeight="1" spans="1:12">
      <c r="A75" s="7">
        <v>73</v>
      </c>
      <c r="B75" s="7" t="s">
        <v>15</v>
      </c>
      <c r="C75" s="7" t="s">
        <v>95</v>
      </c>
      <c r="D75" s="9" t="s">
        <v>111</v>
      </c>
      <c r="E75" s="10">
        <v>281000</v>
      </c>
      <c r="F75" s="10">
        <v>220000</v>
      </c>
      <c r="G75" s="10">
        <v>0</v>
      </c>
      <c r="H75" s="10">
        <v>220000</v>
      </c>
      <c r="I75" s="22">
        <f t="shared" si="2"/>
        <v>0.782918149466192</v>
      </c>
      <c r="J75" s="10">
        <f t="shared" si="3"/>
        <v>61000</v>
      </c>
      <c r="K75" s="23" t="s">
        <v>6</v>
      </c>
      <c r="L75" s="7" t="s">
        <v>38</v>
      </c>
    </row>
    <row r="76" ht="25" customHeight="1" spans="1:12">
      <c r="A76" s="7">
        <v>74</v>
      </c>
      <c r="B76" s="7" t="s">
        <v>15</v>
      </c>
      <c r="C76" s="7" t="s">
        <v>95</v>
      </c>
      <c r="D76" s="9" t="s">
        <v>112</v>
      </c>
      <c r="E76" s="10">
        <v>1835000</v>
      </c>
      <c r="F76" s="10">
        <v>1450000</v>
      </c>
      <c r="G76" s="10">
        <v>0</v>
      </c>
      <c r="H76" s="10">
        <v>1450000</v>
      </c>
      <c r="I76" s="22">
        <f t="shared" si="2"/>
        <v>0.790190735694823</v>
      </c>
      <c r="J76" s="10">
        <f t="shared" si="3"/>
        <v>385000</v>
      </c>
      <c r="K76" s="23" t="s">
        <v>6</v>
      </c>
      <c r="L76" s="7" t="s">
        <v>38</v>
      </c>
    </row>
    <row r="77" ht="25" customHeight="1" spans="1:12">
      <c r="A77" s="7">
        <v>75</v>
      </c>
      <c r="B77" s="7" t="s">
        <v>15</v>
      </c>
      <c r="C77" s="7" t="s">
        <v>95</v>
      </c>
      <c r="D77" s="9" t="s">
        <v>113</v>
      </c>
      <c r="E77" s="10">
        <v>392092</v>
      </c>
      <c r="F77" s="10">
        <v>310000</v>
      </c>
      <c r="G77" s="10">
        <v>0</v>
      </c>
      <c r="H77" s="10">
        <v>310000</v>
      </c>
      <c r="I77" s="22">
        <f t="shared" si="2"/>
        <v>0.790630770329413</v>
      </c>
      <c r="J77" s="10">
        <f t="shared" si="3"/>
        <v>82092</v>
      </c>
      <c r="K77" s="23" t="s">
        <v>6</v>
      </c>
      <c r="L77" s="7" t="s">
        <v>38</v>
      </c>
    </row>
    <row r="78" ht="25" customHeight="1" spans="1:12">
      <c r="A78" s="7">
        <v>76</v>
      </c>
      <c r="B78" s="7" t="s">
        <v>15</v>
      </c>
      <c r="C78" s="7" t="s">
        <v>95</v>
      </c>
      <c r="D78" s="9" t="s">
        <v>114</v>
      </c>
      <c r="E78" s="10">
        <v>689800</v>
      </c>
      <c r="F78" s="10">
        <v>550000</v>
      </c>
      <c r="G78" s="10">
        <v>0</v>
      </c>
      <c r="H78" s="10">
        <v>550000</v>
      </c>
      <c r="I78" s="22">
        <f t="shared" si="2"/>
        <v>0.797332560162366</v>
      </c>
      <c r="J78" s="10">
        <f t="shared" si="3"/>
        <v>139800</v>
      </c>
      <c r="K78" s="23" t="s">
        <v>6</v>
      </c>
      <c r="L78" s="7" t="s">
        <v>38</v>
      </c>
    </row>
    <row r="79" ht="25" customHeight="1" spans="1:12">
      <c r="A79" s="7">
        <v>77</v>
      </c>
      <c r="B79" s="7" t="s">
        <v>15</v>
      </c>
      <c r="C79" s="7" t="s">
        <v>95</v>
      </c>
      <c r="D79" s="9" t="s">
        <v>115</v>
      </c>
      <c r="E79" s="10">
        <v>375000</v>
      </c>
      <c r="F79" s="10">
        <v>300000</v>
      </c>
      <c r="G79" s="10">
        <v>0</v>
      </c>
      <c r="H79" s="10">
        <v>300000</v>
      </c>
      <c r="I79" s="22">
        <f t="shared" si="2"/>
        <v>0.8</v>
      </c>
      <c r="J79" s="10">
        <f t="shared" si="3"/>
        <v>75000</v>
      </c>
      <c r="K79" s="23" t="s">
        <v>6</v>
      </c>
      <c r="L79" s="7" t="s">
        <v>38</v>
      </c>
    </row>
    <row r="80" ht="25" customHeight="1" spans="1:12">
      <c r="A80" s="7">
        <v>78</v>
      </c>
      <c r="B80" s="7" t="s">
        <v>15</v>
      </c>
      <c r="C80" s="7" t="s">
        <v>95</v>
      </c>
      <c r="D80" s="9" t="s">
        <v>116</v>
      </c>
      <c r="E80" s="10">
        <v>911600</v>
      </c>
      <c r="F80" s="10">
        <v>730000</v>
      </c>
      <c r="G80" s="10">
        <v>0</v>
      </c>
      <c r="H80" s="10">
        <v>730000</v>
      </c>
      <c r="I80" s="22">
        <f t="shared" si="2"/>
        <v>0.800789820096534</v>
      </c>
      <c r="J80" s="10">
        <f t="shared" si="3"/>
        <v>181600</v>
      </c>
      <c r="K80" s="23" t="s">
        <v>6</v>
      </c>
      <c r="L80" s="7" t="s">
        <v>38</v>
      </c>
    </row>
    <row r="81" ht="25" customHeight="1" spans="1:12">
      <c r="A81" s="7">
        <v>79</v>
      </c>
      <c r="B81" s="7" t="s">
        <v>15</v>
      </c>
      <c r="C81" s="7" t="s">
        <v>95</v>
      </c>
      <c r="D81" s="9" t="s">
        <v>117</v>
      </c>
      <c r="E81" s="10">
        <v>333508</v>
      </c>
      <c r="F81" s="10">
        <v>270000</v>
      </c>
      <c r="G81" s="10">
        <v>0</v>
      </c>
      <c r="H81" s="10">
        <v>270000</v>
      </c>
      <c r="I81" s="22">
        <f t="shared" si="2"/>
        <v>0.80957578229008</v>
      </c>
      <c r="J81" s="10">
        <f t="shared" si="3"/>
        <v>63508</v>
      </c>
      <c r="K81" s="23" t="s">
        <v>6</v>
      </c>
      <c r="L81" s="7" t="s">
        <v>38</v>
      </c>
    </row>
    <row r="82" ht="25" customHeight="1" spans="1:12">
      <c r="A82" s="7">
        <v>80</v>
      </c>
      <c r="B82" s="7" t="s">
        <v>15</v>
      </c>
      <c r="C82" s="7" t="s">
        <v>95</v>
      </c>
      <c r="D82" s="9" t="s">
        <v>118</v>
      </c>
      <c r="E82" s="10">
        <v>759600</v>
      </c>
      <c r="F82" s="10">
        <v>620000</v>
      </c>
      <c r="G82" s="10">
        <v>0</v>
      </c>
      <c r="H82" s="10">
        <v>620000</v>
      </c>
      <c r="I82" s="22">
        <f t="shared" si="2"/>
        <v>0.81621906266456</v>
      </c>
      <c r="J82" s="10">
        <f t="shared" si="3"/>
        <v>139600</v>
      </c>
      <c r="K82" s="23" t="s">
        <v>6</v>
      </c>
      <c r="L82" s="7" t="s">
        <v>38</v>
      </c>
    </row>
    <row r="83" ht="25" customHeight="1" spans="1:12">
      <c r="A83" s="7">
        <v>81</v>
      </c>
      <c r="B83" s="7" t="s">
        <v>15</v>
      </c>
      <c r="C83" s="7" t="s">
        <v>95</v>
      </c>
      <c r="D83" s="9" t="s">
        <v>119</v>
      </c>
      <c r="E83" s="10">
        <v>120000</v>
      </c>
      <c r="F83" s="10">
        <v>100000</v>
      </c>
      <c r="G83" s="10">
        <v>0</v>
      </c>
      <c r="H83" s="10">
        <v>100000</v>
      </c>
      <c r="I83" s="22">
        <f t="shared" si="2"/>
        <v>0.833333333333333</v>
      </c>
      <c r="J83" s="10">
        <f t="shared" si="3"/>
        <v>20000</v>
      </c>
      <c r="K83" s="23" t="s">
        <v>6</v>
      </c>
      <c r="L83" s="7" t="s">
        <v>38</v>
      </c>
    </row>
    <row r="84" ht="25" customHeight="1" spans="1:12">
      <c r="A84" s="7">
        <v>82</v>
      </c>
      <c r="B84" s="7" t="s">
        <v>16</v>
      </c>
      <c r="C84" s="7" t="s">
        <v>95</v>
      </c>
      <c r="D84" s="9" t="s">
        <v>120</v>
      </c>
      <c r="E84" s="10">
        <v>5175573</v>
      </c>
      <c r="F84" s="10">
        <v>1500000</v>
      </c>
      <c r="G84" s="10">
        <v>0</v>
      </c>
      <c r="H84" s="10">
        <v>1500000</v>
      </c>
      <c r="I84" s="22">
        <f t="shared" si="2"/>
        <v>0.289822981919103</v>
      </c>
      <c r="J84" s="10">
        <f t="shared" si="3"/>
        <v>3675573</v>
      </c>
      <c r="K84" s="23" t="s">
        <v>5</v>
      </c>
      <c r="L84" s="7" t="s">
        <v>38</v>
      </c>
    </row>
    <row r="85" ht="25" customHeight="1" spans="1:12">
      <c r="A85" s="7">
        <v>83</v>
      </c>
      <c r="B85" s="7" t="s">
        <v>16</v>
      </c>
      <c r="C85" s="7" t="s">
        <v>95</v>
      </c>
      <c r="D85" s="9" t="s">
        <v>121</v>
      </c>
      <c r="E85" s="10">
        <v>553200</v>
      </c>
      <c r="F85" s="10">
        <v>210000</v>
      </c>
      <c r="G85" s="10">
        <v>0</v>
      </c>
      <c r="H85" s="10">
        <v>210000</v>
      </c>
      <c r="I85" s="22">
        <f t="shared" si="2"/>
        <v>0.379609544468547</v>
      </c>
      <c r="J85" s="10">
        <f t="shared" si="3"/>
        <v>343200</v>
      </c>
      <c r="K85" s="23" t="s">
        <v>6</v>
      </c>
      <c r="L85" s="7" t="s">
        <v>38</v>
      </c>
    </row>
    <row r="86" ht="25" customHeight="1" spans="1:12">
      <c r="A86" s="7">
        <v>84</v>
      </c>
      <c r="B86" s="7" t="s">
        <v>16</v>
      </c>
      <c r="C86" s="7" t="s">
        <v>95</v>
      </c>
      <c r="D86" s="9" t="s">
        <v>122</v>
      </c>
      <c r="E86" s="10">
        <v>122000</v>
      </c>
      <c r="F86" s="10">
        <v>50000</v>
      </c>
      <c r="G86" s="10">
        <v>0</v>
      </c>
      <c r="H86" s="10">
        <v>50000</v>
      </c>
      <c r="I86" s="22">
        <f t="shared" si="2"/>
        <v>0.409836065573771</v>
      </c>
      <c r="J86" s="10">
        <f t="shared" si="3"/>
        <v>72000</v>
      </c>
      <c r="K86" s="23" t="s">
        <v>6</v>
      </c>
      <c r="L86" s="7" t="s">
        <v>38</v>
      </c>
    </row>
    <row r="87" ht="25" customHeight="1" spans="1:12">
      <c r="A87" s="7">
        <v>85</v>
      </c>
      <c r="B87" s="7" t="s">
        <v>16</v>
      </c>
      <c r="C87" s="7" t="s">
        <v>95</v>
      </c>
      <c r="D87" s="9" t="s">
        <v>123</v>
      </c>
      <c r="E87" s="10">
        <v>904800</v>
      </c>
      <c r="F87" s="10">
        <v>200000</v>
      </c>
      <c r="G87" s="10">
        <v>200000</v>
      </c>
      <c r="H87" s="10">
        <v>400000</v>
      </c>
      <c r="I87" s="22">
        <f t="shared" si="2"/>
        <v>0.442086648983201</v>
      </c>
      <c r="J87" s="10">
        <f t="shared" si="3"/>
        <v>504800</v>
      </c>
      <c r="K87" s="23" t="s">
        <v>6</v>
      </c>
      <c r="L87" s="7" t="s">
        <v>38</v>
      </c>
    </row>
    <row r="88" ht="25" customHeight="1" spans="1:12">
      <c r="A88" s="7">
        <v>86</v>
      </c>
      <c r="B88" s="7" t="s">
        <v>16</v>
      </c>
      <c r="C88" s="7" t="s">
        <v>95</v>
      </c>
      <c r="D88" s="9" t="s">
        <v>124</v>
      </c>
      <c r="E88" s="10">
        <v>167100</v>
      </c>
      <c r="F88" s="10">
        <v>80000</v>
      </c>
      <c r="G88" s="10">
        <v>0</v>
      </c>
      <c r="H88" s="10">
        <v>80000</v>
      </c>
      <c r="I88" s="22">
        <f t="shared" si="2"/>
        <v>0.478755236385398</v>
      </c>
      <c r="J88" s="10">
        <f t="shared" si="3"/>
        <v>87100</v>
      </c>
      <c r="K88" s="23" t="s">
        <v>6</v>
      </c>
      <c r="L88" s="7" t="s">
        <v>38</v>
      </c>
    </row>
    <row r="89" ht="25" customHeight="1" spans="1:12">
      <c r="A89" s="7">
        <v>87</v>
      </c>
      <c r="B89" s="7" t="s">
        <v>16</v>
      </c>
      <c r="C89" s="7" t="s">
        <v>95</v>
      </c>
      <c r="D89" s="9" t="s">
        <v>125</v>
      </c>
      <c r="E89" s="10">
        <v>298800</v>
      </c>
      <c r="F89" s="10">
        <v>150000</v>
      </c>
      <c r="G89" s="10">
        <v>0</v>
      </c>
      <c r="H89" s="10">
        <v>150000</v>
      </c>
      <c r="I89" s="22">
        <f t="shared" si="2"/>
        <v>0.502008032128514</v>
      </c>
      <c r="J89" s="10">
        <f t="shared" si="3"/>
        <v>148800</v>
      </c>
      <c r="K89" s="23" t="s">
        <v>6</v>
      </c>
      <c r="L89" s="7" t="s">
        <v>38</v>
      </c>
    </row>
    <row r="90" ht="25" customHeight="1" spans="1:12">
      <c r="A90" s="7">
        <v>88</v>
      </c>
      <c r="B90" s="7" t="s">
        <v>16</v>
      </c>
      <c r="C90" s="7" t="s">
        <v>95</v>
      </c>
      <c r="D90" s="9" t="s">
        <v>126</v>
      </c>
      <c r="E90" s="10">
        <v>10855.5343</v>
      </c>
      <c r="F90" s="10">
        <v>0</v>
      </c>
      <c r="G90" s="10">
        <v>0</v>
      </c>
      <c r="H90" s="10">
        <v>5600</v>
      </c>
      <c r="I90" s="22">
        <f t="shared" si="2"/>
        <v>0.515865902611537</v>
      </c>
      <c r="J90" s="10">
        <f t="shared" si="3"/>
        <v>5255.5343</v>
      </c>
      <c r="K90" s="9" t="s">
        <v>5</v>
      </c>
      <c r="L90" s="7" t="s">
        <v>38</v>
      </c>
    </row>
    <row r="91" ht="25" customHeight="1" spans="1:12">
      <c r="A91" s="7">
        <v>89</v>
      </c>
      <c r="B91" s="7" t="s">
        <v>16</v>
      </c>
      <c r="C91" s="7" t="s">
        <v>95</v>
      </c>
      <c r="D91" s="9" t="s">
        <v>127</v>
      </c>
      <c r="E91" s="10">
        <v>288000</v>
      </c>
      <c r="F91" s="10">
        <v>150000</v>
      </c>
      <c r="G91" s="10">
        <v>0</v>
      </c>
      <c r="H91" s="10">
        <v>150000</v>
      </c>
      <c r="I91" s="22">
        <f t="shared" si="2"/>
        <v>0.520833333333333</v>
      </c>
      <c r="J91" s="10">
        <f t="shared" si="3"/>
        <v>138000</v>
      </c>
      <c r="K91" s="23" t="s">
        <v>6</v>
      </c>
      <c r="L91" s="7" t="s">
        <v>38</v>
      </c>
    </row>
    <row r="92" ht="25" customHeight="1" spans="1:12">
      <c r="A92" s="7">
        <v>90</v>
      </c>
      <c r="B92" s="7" t="s">
        <v>16</v>
      </c>
      <c r="C92" s="7" t="s">
        <v>95</v>
      </c>
      <c r="D92" s="9" t="s">
        <v>128</v>
      </c>
      <c r="E92" s="10">
        <v>130000</v>
      </c>
      <c r="F92" s="10">
        <v>70000</v>
      </c>
      <c r="G92" s="10">
        <v>0</v>
      </c>
      <c r="H92" s="10">
        <v>70000</v>
      </c>
      <c r="I92" s="22">
        <f t="shared" si="2"/>
        <v>0.538461538461538</v>
      </c>
      <c r="J92" s="10">
        <f t="shared" si="3"/>
        <v>60000</v>
      </c>
      <c r="K92" s="23" t="s">
        <v>6</v>
      </c>
      <c r="L92" s="7" t="s">
        <v>38</v>
      </c>
    </row>
    <row r="93" ht="25" customHeight="1" spans="1:12">
      <c r="A93" s="7">
        <v>91</v>
      </c>
      <c r="B93" s="7" t="s">
        <v>16</v>
      </c>
      <c r="C93" s="7" t="s">
        <v>95</v>
      </c>
      <c r="D93" s="9" t="s">
        <v>129</v>
      </c>
      <c r="E93" s="10">
        <v>180000</v>
      </c>
      <c r="F93" s="10">
        <v>100000</v>
      </c>
      <c r="G93" s="10">
        <v>0</v>
      </c>
      <c r="H93" s="10">
        <v>100000</v>
      </c>
      <c r="I93" s="22">
        <f t="shared" si="2"/>
        <v>0.555555555555556</v>
      </c>
      <c r="J93" s="10">
        <f t="shared" si="3"/>
        <v>80000</v>
      </c>
      <c r="K93" s="23" t="s">
        <v>6</v>
      </c>
      <c r="L93" s="7" t="s">
        <v>38</v>
      </c>
    </row>
    <row r="94" ht="25" customHeight="1" spans="1:12">
      <c r="A94" s="7">
        <v>92</v>
      </c>
      <c r="B94" s="7" t="s">
        <v>16</v>
      </c>
      <c r="C94" s="7" t="s">
        <v>95</v>
      </c>
      <c r="D94" s="9" t="s">
        <v>130</v>
      </c>
      <c r="E94" s="10">
        <v>144000</v>
      </c>
      <c r="F94" s="10">
        <v>80000</v>
      </c>
      <c r="G94" s="10">
        <v>0</v>
      </c>
      <c r="H94" s="10">
        <v>80000</v>
      </c>
      <c r="I94" s="22">
        <f t="shared" si="2"/>
        <v>0.555555555555556</v>
      </c>
      <c r="J94" s="10">
        <f t="shared" si="3"/>
        <v>64000</v>
      </c>
      <c r="K94" s="23" t="s">
        <v>6</v>
      </c>
      <c r="L94" s="7" t="s">
        <v>38</v>
      </c>
    </row>
    <row r="95" ht="25" customHeight="1" spans="1:12">
      <c r="A95" s="7">
        <v>93</v>
      </c>
      <c r="B95" s="7" t="s">
        <v>16</v>
      </c>
      <c r="C95" s="7" t="s">
        <v>95</v>
      </c>
      <c r="D95" s="9" t="s">
        <v>131</v>
      </c>
      <c r="E95" s="10">
        <v>309400</v>
      </c>
      <c r="F95" s="10">
        <v>180000</v>
      </c>
      <c r="G95" s="10">
        <v>0</v>
      </c>
      <c r="H95" s="10">
        <v>180000</v>
      </c>
      <c r="I95" s="22">
        <f t="shared" si="2"/>
        <v>0.581771170006464</v>
      </c>
      <c r="J95" s="10">
        <f t="shared" si="3"/>
        <v>129400</v>
      </c>
      <c r="K95" s="23" t="s">
        <v>6</v>
      </c>
      <c r="L95" s="7" t="s">
        <v>38</v>
      </c>
    </row>
    <row r="96" ht="25" customHeight="1" spans="1:12">
      <c r="A96" s="7">
        <v>94</v>
      </c>
      <c r="B96" s="7" t="s">
        <v>16</v>
      </c>
      <c r="C96" s="7" t="s">
        <v>95</v>
      </c>
      <c r="D96" s="9" t="s">
        <v>132</v>
      </c>
      <c r="E96" s="10">
        <v>505000</v>
      </c>
      <c r="F96" s="10">
        <v>300000</v>
      </c>
      <c r="G96" s="10">
        <v>0</v>
      </c>
      <c r="H96" s="10">
        <v>300000</v>
      </c>
      <c r="I96" s="22">
        <f t="shared" si="2"/>
        <v>0.594059405940594</v>
      </c>
      <c r="J96" s="10">
        <f t="shared" si="3"/>
        <v>205000</v>
      </c>
      <c r="K96" s="23" t="s">
        <v>6</v>
      </c>
      <c r="L96" s="7" t="s">
        <v>38</v>
      </c>
    </row>
    <row r="97" ht="25" customHeight="1" spans="1:12">
      <c r="A97" s="7">
        <v>95</v>
      </c>
      <c r="B97" s="7" t="s">
        <v>16</v>
      </c>
      <c r="C97" s="7" t="s">
        <v>95</v>
      </c>
      <c r="D97" s="9" t="s">
        <v>133</v>
      </c>
      <c r="E97" s="10">
        <v>610300</v>
      </c>
      <c r="F97" s="10">
        <v>380000</v>
      </c>
      <c r="G97" s="10">
        <v>0</v>
      </c>
      <c r="H97" s="10">
        <v>380000</v>
      </c>
      <c r="I97" s="22">
        <f t="shared" si="2"/>
        <v>0.622644601015894</v>
      </c>
      <c r="J97" s="10">
        <f t="shared" si="3"/>
        <v>230300</v>
      </c>
      <c r="K97" s="23" t="s">
        <v>6</v>
      </c>
      <c r="L97" s="7" t="s">
        <v>38</v>
      </c>
    </row>
    <row r="98" ht="25" customHeight="1" spans="1:12">
      <c r="A98" s="7">
        <v>96</v>
      </c>
      <c r="B98" s="7" t="s">
        <v>16</v>
      </c>
      <c r="C98" s="7" t="s">
        <v>95</v>
      </c>
      <c r="D98" s="9" t="s">
        <v>134</v>
      </c>
      <c r="E98" s="10">
        <v>1806800</v>
      </c>
      <c r="F98" s="10">
        <v>850000</v>
      </c>
      <c r="G98" s="10">
        <v>280000</v>
      </c>
      <c r="H98" s="10">
        <v>1130000</v>
      </c>
      <c r="I98" s="22">
        <f t="shared" si="2"/>
        <v>0.625415098516715</v>
      </c>
      <c r="J98" s="10">
        <f t="shared" si="3"/>
        <v>676800</v>
      </c>
      <c r="K98" s="23" t="s">
        <v>6</v>
      </c>
      <c r="L98" s="7" t="s">
        <v>38</v>
      </c>
    </row>
    <row r="99" ht="25" customHeight="1" spans="1:12">
      <c r="A99" s="7">
        <v>97</v>
      </c>
      <c r="B99" s="7" t="s">
        <v>16</v>
      </c>
      <c r="C99" s="7" t="s">
        <v>95</v>
      </c>
      <c r="D99" s="9" t="s">
        <v>135</v>
      </c>
      <c r="E99" s="10">
        <v>557800</v>
      </c>
      <c r="F99" s="10">
        <v>350000</v>
      </c>
      <c r="G99" s="10">
        <v>0</v>
      </c>
      <c r="H99" s="10">
        <v>350000</v>
      </c>
      <c r="I99" s="22">
        <f t="shared" si="2"/>
        <v>0.627465041233417</v>
      </c>
      <c r="J99" s="10">
        <f t="shared" si="3"/>
        <v>207800</v>
      </c>
      <c r="K99" s="23" t="s">
        <v>6</v>
      </c>
      <c r="L99" s="7" t="s">
        <v>38</v>
      </c>
    </row>
    <row r="100" ht="25" customHeight="1" spans="1:12">
      <c r="A100" s="7">
        <v>98</v>
      </c>
      <c r="B100" s="7" t="s">
        <v>16</v>
      </c>
      <c r="C100" s="7" t="s">
        <v>95</v>
      </c>
      <c r="D100" s="9" t="s">
        <v>136</v>
      </c>
      <c r="E100" s="10">
        <v>892800</v>
      </c>
      <c r="F100" s="10">
        <v>550000</v>
      </c>
      <c r="G100" s="10">
        <v>40000</v>
      </c>
      <c r="H100" s="10">
        <v>590000</v>
      </c>
      <c r="I100" s="22">
        <f t="shared" si="2"/>
        <v>0.66084229390681</v>
      </c>
      <c r="J100" s="10">
        <f t="shared" si="3"/>
        <v>302800</v>
      </c>
      <c r="K100" s="23" t="s">
        <v>6</v>
      </c>
      <c r="L100" s="7" t="s">
        <v>38</v>
      </c>
    </row>
    <row r="101" ht="25" customHeight="1" spans="1:12">
      <c r="A101" s="7">
        <v>99</v>
      </c>
      <c r="B101" s="7" t="s">
        <v>16</v>
      </c>
      <c r="C101" s="7" t="s">
        <v>95</v>
      </c>
      <c r="D101" s="9" t="s">
        <v>137</v>
      </c>
      <c r="E101" s="10">
        <v>240000</v>
      </c>
      <c r="F101" s="10">
        <v>160000</v>
      </c>
      <c r="G101" s="10">
        <v>0</v>
      </c>
      <c r="H101" s="10">
        <v>160000</v>
      </c>
      <c r="I101" s="22">
        <f t="shared" si="2"/>
        <v>0.666666666666667</v>
      </c>
      <c r="J101" s="10">
        <f t="shared" si="3"/>
        <v>80000</v>
      </c>
      <c r="K101" s="23" t="s">
        <v>6</v>
      </c>
      <c r="L101" s="7" t="s">
        <v>38</v>
      </c>
    </row>
    <row r="102" ht="25" customHeight="1" spans="1:12">
      <c r="A102" s="7">
        <v>100</v>
      </c>
      <c r="B102" s="7" t="s">
        <v>16</v>
      </c>
      <c r="C102" s="7" t="s">
        <v>95</v>
      </c>
      <c r="D102" s="9" t="s">
        <v>138</v>
      </c>
      <c r="E102" s="10">
        <v>607860</v>
      </c>
      <c r="F102" s="10">
        <v>370000</v>
      </c>
      <c r="G102" s="10">
        <v>40000</v>
      </c>
      <c r="H102" s="10">
        <v>410000</v>
      </c>
      <c r="I102" s="22">
        <f t="shared" si="2"/>
        <v>0.674497417168427</v>
      </c>
      <c r="J102" s="10">
        <f t="shared" si="3"/>
        <v>197860</v>
      </c>
      <c r="K102" s="23" t="s">
        <v>6</v>
      </c>
      <c r="L102" s="7" t="s">
        <v>38</v>
      </c>
    </row>
    <row r="103" ht="25" customHeight="1" spans="1:12">
      <c r="A103" s="7">
        <v>101</v>
      </c>
      <c r="B103" s="7" t="s">
        <v>16</v>
      </c>
      <c r="C103" s="7" t="s">
        <v>95</v>
      </c>
      <c r="D103" s="9" t="s">
        <v>139</v>
      </c>
      <c r="E103" s="10">
        <v>265300</v>
      </c>
      <c r="F103" s="10">
        <v>180000</v>
      </c>
      <c r="G103" s="10">
        <v>0</v>
      </c>
      <c r="H103" s="10">
        <v>180000</v>
      </c>
      <c r="I103" s="22">
        <f t="shared" si="2"/>
        <v>0.678477195627591</v>
      </c>
      <c r="J103" s="10">
        <f t="shared" si="3"/>
        <v>85300</v>
      </c>
      <c r="K103" s="23" t="s">
        <v>6</v>
      </c>
      <c r="L103" s="7" t="s">
        <v>38</v>
      </c>
    </row>
    <row r="104" ht="25" customHeight="1" spans="1:12">
      <c r="A104" s="7">
        <v>102</v>
      </c>
      <c r="B104" s="7" t="s">
        <v>16</v>
      </c>
      <c r="C104" s="7" t="s">
        <v>95</v>
      </c>
      <c r="D104" s="9" t="s">
        <v>140</v>
      </c>
      <c r="E104" s="10">
        <v>162100</v>
      </c>
      <c r="F104" s="10">
        <v>110000</v>
      </c>
      <c r="G104" s="10">
        <v>0</v>
      </c>
      <c r="H104" s="10">
        <v>110000</v>
      </c>
      <c r="I104" s="22">
        <f t="shared" si="2"/>
        <v>0.67859346082665</v>
      </c>
      <c r="J104" s="10">
        <f t="shared" si="3"/>
        <v>52100</v>
      </c>
      <c r="K104" s="23" t="s">
        <v>6</v>
      </c>
      <c r="L104" s="7" t="s">
        <v>38</v>
      </c>
    </row>
    <row r="105" ht="25" customHeight="1" spans="1:12">
      <c r="A105" s="7">
        <v>103</v>
      </c>
      <c r="B105" s="7" t="s">
        <v>16</v>
      </c>
      <c r="C105" s="7" t="s">
        <v>95</v>
      </c>
      <c r="D105" s="9" t="s">
        <v>141</v>
      </c>
      <c r="E105" s="10">
        <v>264100</v>
      </c>
      <c r="F105" s="10">
        <v>0</v>
      </c>
      <c r="G105" s="10">
        <v>180000</v>
      </c>
      <c r="H105" s="10">
        <v>180000</v>
      </c>
      <c r="I105" s="22">
        <f t="shared" si="2"/>
        <v>0.681560015145778</v>
      </c>
      <c r="J105" s="10">
        <f t="shared" si="3"/>
        <v>84100</v>
      </c>
      <c r="K105" s="23" t="s">
        <v>6</v>
      </c>
      <c r="L105" s="7" t="s">
        <v>38</v>
      </c>
    </row>
    <row r="106" ht="25" customHeight="1" spans="1:12">
      <c r="A106" s="7">
        <v>104</v>
      </c>
      <c r="B106" s="25" t="s">
        <v>16</v>
      </c>
      <c r="C106" s="16" t="s">
        <v>95</v>
      </c>
      <c r="D106" s="17" t="s">
        <v>142</v>
      </c>
      <c r="E106" s="18">
        <v>1900000</v>
      </c>
      <c r="F106" s="18">
        <v>400000</v>
      </c>
      <c r="G106" s="18">
        <v>900000</v>
      </c>
      <c r="H106" s="18">
        <v>1300000</v>
      </c>
      <c r="I106" s="22">
        <f t="shared" si="2"/>
        <v>0.684210526315789</v>
      </c>
      <c r="J106" s="10">
        <f t="shared" si="3"/>
        <v>600000</v>
      </c>
      <c r="K106" s="24" t="s">
        <v>6</v>
      </c>
      <c r="L106" s="16" t="s">
        <v>38</v>
      </c>
    </row>
    <row r="107" ht="25" customHeight="1" spans="1:12">
      <c r="A107" s="7">
        <v>105</v>
      </c>
      <c r="B107" s="7" t="s">
        <v>16</v>
      </c>
      <c r="C107" s="7" t="s">
        <v>95</v>
      </c>
      <c r="D107" s="9" t="s">
        <v>143</v>
      </c>
      <c r="E107" s="10">
        <v>72840</v>
      </c>
      <c r="F107" s="10">
        <v>50000</v>
      </c>
      <c r="G107" s="10">
        <v>0</v>
      </c>
      <c r="H107" s="10">
        <v>50000</v>
      </c>
      <c r="I107" s="22">
        <f t="shared" si="2"/>
        <v>0.686436024162548</v>
      </c>
      <c r="J107" s="10">
        <f t="shared" si="3"/>
        <v>22840</v>
      </c>
      <c r="K107" s="23" t="s">
        <v>6</v>
      </c>
      <c r="L107" s="7" t="s">
        <v>38</v>
      </c>
    </row>
    <row r="108" ht="25" customHeight="1" spans="1:12">
      <c r="A108" s="7">
        <v>106</v>
      </c>
      <c r="B108" s="7" t="s">
        <v>16</v>
      </c>
      <c r="C108" s="7" t="s">
        <v>95</v>
      </c>
      <c r="D108" s="9" t="s">
        <v>144</v>
      </c>
      <c r="E108" s="10">
        <v>99800</v>
      </c>
      <c r="F108" s="10">
        <v>70000</v>
      </c>
      <c r="G108" s="10">
        <v>0</v>
      </c>
      <c r="H108" s="10">
        <v>70000</v>
      </c>
      <c r="I108" s="22">
        <f t="shared" si="2"/>
        <v>0.701402805611222</v>
      </c>
      <c r="J108" s="10">
        <f t="shared" si="3"/>
        <v>29800</v>
      </c>
      <c r="K108" s="23" t="s">
        <v>6</v>
      </c>
      <c r="L108" s="7" t="s">
        <v>38</v>
      </c>
    </row>
    <row r="109" ht="25" customHeight="1" spans="1:12">
      <c r="A109" s="7">
        <v>107</v>
      </c>
      <c r="B109" s="7" t="s">
        <v>16</v>
      </c>
      <c r="C109" s="7" t="s">
        <v>95</v>
      </c>
      <c r="D109" s="9" t="s">
        <v>145</v>
      </c>
      <c r="E109" s="10">
        <v>84000</v>
      </c>
      <c r="F109" s="10">
        <v>60000</v>
      </c>
      <c r="G109" s="10">
        <v>0</v>
      </c>
      <c r="H109" s="10">
        <v>60000</v>
      </c>
      <c r="I109" s="22">
        <f t="shared" si="2"/>
        <v>0.714285714285714</v>
      </c>
      <c r="J109" s="10">
        <f t="shared" si="3"/>
        <v>24000</v>
      </c>
      <c r="K109" s="23" t="s">
        <v>6</v>
      </c>
      <c r="L109" s="7" t="s">
        <v>38</v>
      </c>
    </row>
    <row r="110" ht="25" customHeight="1" spans="1:12">
      <c r="A110" s="7">
        <v>108</v>
      </c>
      <c r="B110" s="7" t="s">
        <v>16</v>
      </c>
      <c r="C110" s="7" t="s">
        <v>95</v>
      </c>
      <c r="D110" s="9" t="s">
        <v>146</v>
      </c>
      <c r="E110" s="10">
        <v>410400</v>
      </c>
      <c r="F110" s="10">
        <v>300000</v>
      </c>
      <c r="G110" s="10">
        <v>0</v>
      </c>
      <c r="H110" s="10">
        <v>300000</v>
      </c>
      <c r="I110" s="22">
        <f t="shared" si="2"/>
        <v>0.730994152046784</v>
      </c>
      <c r="J110" s="10">
        <f t="shared" si="3"/>
        <v>110400</v>
      </c>
      <c r="K110" s="23" t="s">
        <v>6</v>
      </c>
      <c r="L110" s="7" t="s">
        <v>38</v>
      </c>
    </row>
    <row r="111" ht="25" customHeight="1" spans="1:12">
      <c r="A111" s="7">
        <v>109</v>
      </c>
      <c r="B111" s="7" t="s">
        <v>16</v>
      </c>
      <c r="C111" s="7" t="s">
        <v>95</v>
      </c>
      <c r="D111" s="9" t="s">
        <v>147</v>
      </c>
      <c r="E111" s="10">
        <v>461500</v>
      </c>
      <c r="F111" s="10">
        <v>350000</v>
      </c>
      <c r="G111" s="10">
        <v>0</v>
      </c>
      <c r="H111" s="10">
        <v>350000</v>
      </c>
      <c r="I111" s="22">
        <f t="shared" si="2"/>
        <v>0.75839653304442</v>
      </c>
      <c r="J111" s="10">
        <f t="shared" si="3"/>
        <v>111500</v>
      </c>
      <c r="K111" s="23" t="s">
        <v>6</v>
      </c>
      <c r="L111" s="7" t="s">
        <v>38</v>
      </c>
    </row>
    <row r="112" ht="25" customHeight="1" spans="1:12">
      <c r="A112" s="7">
        <v>110</v>
      </c>
      <c r="B112" s="7" t="s">
        <v>16</v>
      </c>
      <c r="C112" s="7" t="s">
        <v>95</v>
      </c>
      <c r="D112" s="9" t="s">
        <v>148</v>
      </c>
      <c r="E112" s="10">
        <v>425600</v>
      </c>
      <c r="F112" s="10">
        <v>330000</v>
      </c>
      <c r="G112" s="10">
        <v>0</v>
      </c>
      <c r="H112" s="10">
        <v>330000</v>
      </c>
      <c r="I112" s="22">
        <f t="shared" si="2"/>
        <v>0.775375939849624</v>
      </c>
      <c r="J112" s="10">
        <f t="shared" si="3"/>
        <v>95600</v>
      </c>
      <c r="K112" s="23" t="s">
        <v>6</v>
      </c>
      <c r="L112" s="7" t="s">
        <v>38</v>
      </c>
    </row>
    <row r="113" ht="25" customHeight="1" spans="1:12">
      <c r="A113" s="7">
        <v>111</v>
      </c>
      <c r="B113" s="7" t="s">
        <v>16</v>
      </c>
      <c r="C113" s="7" t="s">
        <v>95</v>
      </c>
      <c r="D113" s="9" t="s">
        <v>149</v>
      </c>
      <c r="E113" s="10">
        <v>766800</v>
      </c>
      <c r="F113" s="10">
        <v>420000</v>
      </c>
      <c r="G113" s="10">
        <v>180000</v>
      </c>
      <c r="H113" s="10">
        <v>600000</v>
      </c>
      <c r="I113" s="22">
        <f t="shared" si="2"/>
        <v>0.782472613458529</v>
      </c>
      <c r="J113" s="10">
        <f t="shared" si="3"/>
        <v>166800</v>
      </c>
      <c r="K113" s="23" t="s">
        <v>6</v>
      </c>
      <c r="L113" s="7" t="s">
        <v>38</v>
      </c>
    </row>
    <row r="114" ht="25" customHeight="1" spans="1:12">
      <c r="A114" s="7">
        <v>112</v>
      </c>
      <c r="B114" s="7" t="s">
        <v>16</v>
      </c>
      <c r="C114" s="7" t="s">
        <v>95</v>
      </c>
      <c r="D114" s="9" t="s">
        <v>150</v>
      </c>
      <c r="E114" s="10">
        <v>638000</v>
      </c>
      <c r="F114" s="10">
        <v>500000</v>
      </c>
      <c r="G114" s="10">
        <v>0</v>
      </c>
      <c r="H114" s="10">
        <v>500000</v>
      </c>
      <c r="I114" s="22">
        <f t="shared" si="2"/>
        <v>0.783699059561129</v>
      </c>
      <c r="J114" s="10">
        <f t="shared" si="3"/>
        <v>138000</v>
      </c>
      <c r="K114" s="23" t="s">
        <v>6</v>
      </c>
      <c r="L114" s="7" t="s">
        <v>38</v>
      </c>
    </row>
    <row r="115" ht="25" customHeight="1" spans="1:12">
      <c r="A115" s="7">
        <v>113</v>
      </c>
      <c r="B115" s="7" t="s">
        <v>16</v>
      </c>
      <c r="C115" s="7" t="s">
        <v>95</v>
      </c>
      <c r="D115" s="9" t="s">
        <v>151</v>
      </c>
      <c r="E115" s="10">
        <v>1393600</v>
      </c>
      <c r="F115" s="10">
        <v>1100000</v>
      </c>
      <c r="G115" s="10">
        <v>0</v>
      </c>
      <c r="H115" s="10">
        <v>1100000</v>
      </c>
      <c r="I115" s="22">
        <f t="shared" si="2"/>
        <v>0.789322617680827</v>
      </c>
      <c r="J115" s="10">
        <f t="shared" si="3"/>
        <v>293600</v>
      </c>
      <c r="K115" s="23" t="s">
        <v>6</v>
      </c>
      <c r="L115" s="7" t="s">
        <v>38</v>
      </c>
    </row>
    <row r="116" ht="25" customHeight="1" spans="1:12">
      <c r="A116" s="7">
        <v>114</v>
      </c>
      <c r="B116" s="7" t="s">
        <v>16</v>
      </c>
      <c r="C116" s="7" t="s">
        <v>95</v>
      </c>
      <c r="D116" s="9" t="s">
        <v>152</v>
      </c>
      <c r="E116" s="10">
        <v>1025000</v>
      </c>
      <c r="F116" s="10">
        <v>780000</v>
      </c>
      <c r="G116" s="10">
        <v>50000</v>
      </c>
      <c r="H116" s="10">
        <v>830000</v>
      </c>
      <c r="I116" s="22">
        <f t="shared" si="2"/>
        <v>0.809756097560976</v>
      </c>
      <c r="J116" s="10">
        <f t="shared" si="3"/>
        <v>195000</v>
      </c>
      <c r="K116" s="23" t="s">
        <v>6</v>
      </c>
      <c r="L116" s="7" t="s">
        <v>38</v>
      </c>
    </row>
    <row r="117" ht="25" customHeight="1" spans="1:12">
      <c r="A117" s="7">
        <v>115</v>
      </c>
      <c r="B117" s="7" t="s">
        <v>16</v>
      </c>
      <c r="C117" s="7" t="s">
        <v>95</v>
      </c>
      <c r="D117" s="9" t="s">
        <v>107</v>
      </c>
      <c r="E117" s="10">
        <v>180000</v>
      </c>
      <c r="F117" s="10">
        <v>160000</v>
      </c>
      <c r="G117" s="10">
        <v>0</v>
      </c>
      <c r="H117" s="10">
        <v>160000</v>
      </c>
      <c r="I117" s="22">
        <f t="shared" si="2"/>
        <v>0.888888888888889</v>
      </c>
      <c r="J117" s="10">
        <f t="shared" si="3"/>
        <v>20000</v>
      </c>
      <c r="K117" s="23" t="s">
        <v>6</v>
      </c>
      <c r="L117" s="7" t="s">
        <v>38</v>
      </c>
    </row>
    <row r="118" ht="25" customHeight="1" spans="1:12">
      <c r="A118" s="7">
        <v>116</v>
      </c>
      <c r="B118" s="7" t="s">
        <v>17</v>
      </c>
      <c r="C118" s="7" t="s">
        <v>95</v>
      </c>
      <c r="D118" s="9" t="s">
        <v>153</v>
      </c>
      <c r="E118" s="10">
        <v>224600</v>
      </c>
      <c r="F118" s="10">
        <v>100000</v>
      </c>
      <c r="G118" s="10">
        <v>0</v>
      </c>
      <c r="H118" s="10">
        <v>100000</v>
      </c>
      <c r="I118" s="22">
        <f t="shared" si="2"/>
        <v>0.445235975066785</v>
      </c>
      <c r="J118" s="10">
        <f t="shared" si="3"/>
        <v>124600</v>
      </c>
      <c r="K118" s="23" t="s">
        <v>6</v>
      </c>
      <c r="L118" s="7" t="s">
        <v>38</v>
      </c>
    </row>
    <row r="119" ht="25" customHeight="1" spans="1:12">
      <c r="A119" s="7">
        <v>117</v>
      </c>
      <c r="B119" s="7" t="s">
        <v>17</v>
      </c>
      <c r="C119" s="7" t="s">
        <v>95</v>
      </c>
      <c r="D119" s="9" t="s">
        <v>154</v>
      </c>
      <c r="E119" s="10">
        <v>345000</v>
      </c>
      <c r="F119" s="10">
        <v>170000</v>
      </c>
      <c r="G119" s="10">
        <v>0</v>
      </c>
      <c r="H119" s="10">
        <v>170000</v>
      </c>
      <c r="I119" s="22">
        <f t="shared" si="2"/>
        <v>0.492753623188406</v>
      </c>
      <c r="J119" s="10">
        <f t="shared" si="3"/>
        <v>175000</v>
      </c>
      <c r="K119" s="23" t="s">
        <v>6</v>
      </c>
      <c r="L119" s="7" t="s">
        <v>38</v>
      </c>
    </row>
    <row r="120" ht="25" customHeight="1" spans="1:12">
      <c r="A120" s="7">
        <v>118</v>
      </c>
      <c r="B120" s="7" t="s">
        <v>17</v>
      </c>
      <c r="C120" s="7" t="s">
        <v>95</v>
      </c>
      <c r="D120" s="9" t="s">
        <v>155</v>
      </c>
      <c r="E120" s="10">
        <v>151800</v>
      </c>
      <c r="F120" s="10">
        <v>80000</v>
      </c>
      <c r="G120" s="10">
        <v>0</v>
      </c>
      <c r="H120" s="10">
        <v>80000</v>
      </c>
      <c r="I120" s="22">
        <f t="shared" si="2"/>
        <v>0.527009222661397</v>
      </c>
      <c r="J120" s="10">
        <f t="shared" si="3"/>
        <v>71800</v>
      </c>
      <c r="K120" s="23" t="s">
        <v>6</v>
      </c>
      <c r="L120" s="7" t="s">
        <v>38</v>
      </c>
    </row>
    <row r="121" ht="25" customHeight="1" spans="1:12">
      <c r="A121" s="7">
        <v>119</v>
      </c>
      <c r="B121" s="7" t="s">
        <v>17</v>
      </c>
      <c r="C121" s="7" t="s">
        <v>95</v>
      </c>
      <c r="D121" s="9" t="s">
        <v>156</v>
      </c>
      <c r="E121" s="10">
        <v>1170000</v>
      </c>
      <c r="F121" s="10">
        <v>620000</v>
      </c>
      <c r="G121" s="10">
        <v>0</v>
      </c>
      <c r="H121" s="10">
        <v>620000</v>
      </c>
      <c r="I121" s="22">
        <f t="shared" si="2"/>
        <v>0.52991452991453</v>
      </c>
      <c r="J121" s="10">
        <f t="shared" si="3"/>
        <v>550000</v>
      </c>
      <c r="K121" s="23" t="s">
        <v>6</v>
      </c>
      <c r="L121" s="7" t="s">
        <v>38</v>
      </c>
    </row>
    <row r="122" ht="25" customHeight="1" spans="1:12">
      <c r="A122" s="7">
        <v>120</v>
      </c>
      <c r="B122" s="7" t="s">
        <v>17</v>
      </c>
      <c r="C122" s="7" t="s">
        <v>95</v>
      </c>
      <c r="D122" s="9" t="s">
        <v>157</v>
      </c>
      <c r="E122" s="10">
        <v>180000</v>
      </c>
      <c r="F122" s="10">
        <v>100000</v>
      </c>
      <c r="G122" s="10">
        <v>0</v>
      </c>
      <c r="H122" s="10">
        <v>100000</v>
      </c>
      <c r="I122" s="22">
        <f t="shared" si="2"/>
        <v>0.555555555555556</v>
      </c>
      <c r="J122" s="10">
        <f t="shared" si="3"/>
        <v>80000</v>
      </c>
      <c r="K122" s="23" t="s">
        <v>6</v>
      </c>
      <c r="L122" s="7" t="s">
        <v>38</v>
      </c>
    </row>
    <row r="123" ht="25" customHeight="1" spans="1:12">
      <c r="A123" s="7">
        <v>121</v>
      </c>
      <c r="B123" s="7" t="s">
        <v>17</v>
      </c>
      <c r="C123" s="7" t="s">
        <v>95</v>
      </c>
      <c r="D123" s="9" t="s">
        <v>158</v>
      </c>
      <c r="E123" s="10">
        <v>300000</v>
      </c>
      <c r="F123" s="10">
        <v>100000</v>
      </c>
      <c r="G123" s="10">
        <v>80000</v>
      </c>
      <c r="H123" s="10">
        <v>180000</v>
      </c>
      <c r="I123" s="22">
        <f t="shared" si="2"/>
        <v>0.6</v>
      </c>
      <c r="J123" s="10">
        <f t="shared" si="3"/>
        <v>120000</v>
      </c>
      <c r="K123" s="23" t="s">
        <v>6</v>
      </c>
      <c r="L123" s="7" t="s">
        <v>38</v>
      </c>
    </row>
    <row r="124" ht="25" customHeight="1" spans="1:12">
      <c r="A124" s="7">
        <v>122</v>
      </c>
      <c r="B124" s="7" t="s">
        <v>17</v>
      </c>
      <c r="C124" s="7" t="s">
        <v>95</v>
      </c>
      <c r="D124" s="9" t="s">
        <v>159</v>
      </c>
      <c r="E124" s="10">
        <v>290000</v>
      </c>
      <c r="F124" s="10">
        <v>180000</v>
      </c>
      <c r="G124" s="10">
        <v>0</v>
      </c>
      <c r="H124" s="10">
        <v>180000</v>
      </c>
      <c r="I124" s="22">
        <f t="shared" si="2"/>
        <v>0.620689655172414</v>
      </c>
      <c r="J124" s="10">
        <f t="shared" si="3"/>
        <v>110000</v>
      </c>
      <c r="K124" s="23" t="s">
        <v>6</v>
      </c>
      <c r="L124" s="7" t="s">
        <v>38</v>
      </c>
    </row>
    <row r="125" ht="25" customHeight="1" spans="1:12">
      <c r="A125" s="7">
        <v>123</v>
      </c>
      <c r="B125" s="7" t="s">
        <v>17</v>
      </c>
      <c r="C125" s="7" t="s">
        <v>95</v>
      </c>
      <c r="D125" s="9" t="s">
        <v>160</v>
      </c>
      <c r="E125" s="10">
        <v>64118</v>
      </c>
      <c r="F125" s="10">
        <v>40000</v>
      </c>
      <c r="G125" s="10">
        <v>0</v>
      </c>
      <c r="H125" s="10">
        <v>40000</v>
      </c>
      <c r="I125" s="22">
        <f t="shared" si="2"/>
        <v>0.623849776973705</v>
      </c>
      <c r="J125" s="10">
        <f t="shared" si="3"/>
        <v>24118</v>
      </c>
      <c r="K125" s="23" t="s">
        <v>6</v>
      </c>
      <c r="L125" s="7" t="s">
        <v>38</v>
      </c>
    </row>
    <row r="126" ht="25" customHeight="1" spans="1:12">
      <c r="A126" s="7">
        <v>124</v>
      </c>
      <c r="B126" s="7" t="s">
        <v>17</v>
      </c>
      <c r="C126" s="7" t="s">
        <v>95</v>
      </c>
      <c r="D126" s="9" t="s">
        <v>161</v>
      </c>
      <c r="E126" s="10">
        <v>425300</v>
      </c>
      <c r="F126" s="10">
        <v>0</v>
      </c>
      <c r="G126" s="10">
        <v>270000</v>
      </c>
      <c r="H126" s="10">
        <v>270000</v>
      </c>
      <c r="I126" s="22">
        <f t="shared" si="2"/>
        <v>0.634845991065131</v>
      </c>
      <c r="J126" s="10">
        <f t="shared" si="3"/>
        <v>155300</v>
      </c>
      <c r="K126" s="23" t="s">
        <v>6</v>
      </c>
      <c r="L126" s="7" t="s">
        <v>38</v>
      </c>
    </row>
    <row r="127" ht="25" customHeight="1" spans="1:12">
      <c r="A127" s="7">
        <v>125</v>
      </c>
      <c r="B127" s="7" t="s">
        <v>17</v>
      </c>
      <c r="C127" s="7" t="s">
        <v>95</v>
      </c>
      <c r="D127" s="9" t="s">
        <v>162</v>
      </c>
      <c r="E127" s="10">
        <v>300000</v>
      </c>
      <c r="F127" s="10">
        <v>200000</v>
      </c>
      <c r="G127" s="10">
        <v>0</v>
      </c>
      <c r="H127" s="10">
        <v>200000</v>
      </c>
      <c r="I127" s="22">
        <f t="shared" si="2"/>
        <v>0.666666666666667</v>
      </c>
      <c r="J127" s="10">
        <f t="shared" si="3"/>
        <v>100000</v>
      </c>
      <c r="K127" s="23" t="s">
        <v>6</v>
      </c>
      <c r="L127" s="7" t="s">
        <v>38</v>
      </c>
    </row>
    <row r="128" ht="25" customHeight="1" spans="1:12">
      <c r="A128" s="7">
        <v>126</v>
      </c>
      <c r="B128" s="7" t="s">
        <v>17</v>
      </c>
      <c r="C128" s="7" t="s">
        <v>95</v>
      </c>
      <c r="D128" s="9" t="s">
        <v>163</v>
      </c>
      <c r="E128" s="10">
        <v>759600</v>
      </c>
      <c r="F128" s="10">
        <v>530000</v>
      </c>
      <c r="G128" s="10">
        <v>0</v>
      </c>
      <c r="H128" s="10">
        <v>530000</v>
      </c>
      <c r="I128" s="22">
        <f t="shared" si="2"/>
        <v>0.697735650342285</v>
      </c>
      <c r="J128" s="10">
        <f t="shared" si="3"/>
        <v>229600</v>
      </c>
      <c r="K128" s="23" t="s">
        <v>6</v>
      </c>
      <c r="L128" s="7" t="s">
        <v>38</v>
      </c>
    </row>
    <row r="129" ht="25" customHeight="1" spans="1:12">
      <c r="A129" s="7">
        <v>127</v>
      </c>
      <c r="B129" s="7" t="s">
        <v>17</v>
      </c>
      <c r="C129" s="7" t="s">
        <v>95</v>
      </c>
      <c r="D129" s="9" t="s">
        <v>164</v>
      </c>
      <c r="E129" s="10">
        <v>49875</v>
      </c>
      <c r="F129" s="10">
        <v>35000</v>
      </c>
      <c r="G129" s="10">
        <v>0</v>
      </c>
      <c r="H129" s="10">
        <v>35000</v>
      </c>
      <c r="I129" s="22">
        <f t="shared" si="2"/>
        <v>0.701754385964912</v>
      </c>
      <c r="J129" s="10">
        <f t="shared" si="3"/>
        <v>14875</v>
      </c>
      <c r="K129" s="23" t="s">
        <v>6</v>
      </c>
      <c r="L129" s="7" t="s">
        <v>38</v>
      </c>
    </row>
    <row r="130" ht="25" customHeight="1" spans="1:12">
      <c r="A130" s="7">
        <v>128</v>
      </c>
      <c r="B130" s="7" t="s">
        <v>17</v>
      </c>
      <c r="C130" s="7" t="s">
        <v>95</v>
      </c>
      <c r="D130" s="9" t="s">
        <v>165</v>
      </c>
      <c r="E130" s="10">
        <v>113400</v>
      </c>
      <c r="F130" s="10">
        <v>80000</v>
      </c>
      <c r="G130" s="10">
        <v>0</v>
      </c>
      <c r="H130" s="10">
        <v>80000</v>
      </c>
      <c r="I130" s="22">
        <f t="shared" si="2"/>
        <v>0.705467372134039</v>
      </c>
      <c r="J130" s="10">
        <f t="shared" si="3"/>
        <v>33400</v>
      </c>
      <c r="K130" s="23" t="s">
        <v>6</v>
      </c>
      <c r="L130" s="7" t="s">
        <v>38</v>
      </c>
    </row>
    <row r="131" ht="25" customHeight="1" spans="1:12">
      <c r="A131" s="7">
        <v>129</v>
      </c>
      <c r="B131" s="7" t="s">
        <v>17</v>
      </c>
      <c r="C131" s="7" t="s">
        <v>95</v>
      </c>
      <c r="D131" s="9" t="s">
        <v>166</v>
      </c>
      <c r="E131" s="10">
        <v>1128000</v>
      </c>
      <c r="F131" s="10">
        <v>800000</v>
      </c>
      <c r="G131" s="10">
        <v>0</v>
      </c>
      <c r="H131" s="10">
        <v>800000</v>
      </c>
      <c r="I131" s="22">
        <f t="shared" ref="I131:I194" si="4">H131/E131</f>
        <v>0.709219858156028</v>
      </c>
      <c r="J131" s="10">
        <f t="shared" ref="J131:J194" si="5">E131-H131</f>
        <v>328000</v>
      </c>
      <c r="K131" s="23" t="s">
        <v>6</v>
      </c>
      <c r="L131" s="7" t="s">
        <v>38</v>
      </c>
    </row>
    <row r="132" ht="25" customHeight="1" spans="1:12">
      <c r="A132" s="7">
        <v>130</v>
      </c>
      <c r="B132" s="7" t="s">
        <v>17</v>
      </c>
      <c r="C132" s="7" t="s">
        <v>95</v>
      </c>
      <c r="D132" s="9" t="s">
        <v>167</v>
      </c>
      <c r="E132" s="10">
        <v>209200</v>
      </c>
      <c r="F132" s="10">
        <v>150000</v>
      </c>
      <c r="G132" s="10">
        <v>0</v>
      </c>
      <c r="H132" s="10">
        <v>150000</v>
      </c>
      <c r="I132" s="22">
        <f t="shared" si="4"/>
        <v>0.717017208413002</v>
      </c>
      <c r="J132" s="10">
        <f t="shared" si="5"/>
        <v>59200</v>
      </c>
      <c r="K132" s="23" t="s">
        <v>6</v>
      </c>
      <c r="L132" s="7" t="s">
        <v>38</v>
      </c>
    </row>
    <row r="133" ht="25" customHeight="1" spans="1:12">
      <c r="A133" s="7">
        <v>131</v>
      </c>
      <c r="B133" s="7" t="s">
        <v>17</v>
      </c>
      <c r="C133" s="7" t="s">
        <v>95</v>
      </c>
      <c r="D133" s="9" t="s">
        <v>168</v>
      </c>
      <c r="E133" s="10">
        <v>40982.7</v>
      </c>
      <c r="F133" s="10">
        <v>0</v>
      </c>
      <c r="G133" s="10">
        <v>30000</v>
      </c>
      <c r="H133" s="10">
        <v>30000</v>
      </c>
      <c r="I133" s="22">
        <f t="shared" si="4"/>
        <v>0.732016192198171</v>
      </c>
      <c r="J133" s="10">
        <f t="shared" si="5"/>
        <v>10982.7</v>
      </c>
      <c r="K133" s="23" t="s">
        <v>6</v>
      </c>
      <c r="L133" s="7" t="s">
        <v>38</v>
      </c>
    </row>
    <row r="134" ht="25" customHeight="1" spans="1:12">
      <c r="A134" s="7">
        <v>132</v>
      </c>
      <c r="B134" s="7" t="s">
        <v>18</v>
      </c>
      <c r="C134" s="7" t="s">
        <v>95</v>
      </c>
      <c r="D134" s="9" t="s">
        <v>169</v>
      </c>
      <c r="E134" s="10">
        <v>361800</v>
      </c>
      <c r="F134" s="10">
        <v>0</v>
      </c>
      <c r="G134" s="10">
        <v>0</v>
      </c>
      <c r="H134" s="10">
        <v>0</v>
      </c>
      <c r="I134" s="22">
        <f t="shared" si="4"/>
        <v>0</v>
      </c>
      <c r="J134" s="10">
        <f t="shared" si="5"/>
        <v>361800</v>
      </c>
      <c r="K134" s="9" t="s">
        <v>4</v>
      </c>
      <c r="L134" s="7" t="s">
        <v>38</v>
      </c>
    </row>
    <row r="135" ht="25" customHeight="1" spans="1:12">
      <c r="A135" s="7">
        <v>133</v>
      </c>
      <c r="B135" s="7" t="s">
        <v>18</v>
      </c>
      <c r="C135" s="7" t="s">
        <v>95</v>
      </c>
      <c r="D135" s="9" t="s">
        <v>170</v>
      </c>
      <c r="E135" s="10">
        <v>269000</v>
      </c>
      <c r="F135" s="10">
        <v>0</v>
      </c>
      <c r="G135" s="10">
        <v>0</v>
      </c>
      <c r="H135" s="10">
        <v>0</v>
      </c>
      <c r="I135" s="22">
        <f t="shared" si="4"/>
        <v>0</v>
      </c>
      <c r="J135" s="10">
        <f t="shared" si="5"/>
        <v>269000</v>
      </c>
      <c r="K135" s="9" t="s">
        <v>4</v>
      </c>
      <c r="L135" s="7" t="s">
        <v>38</v>
      </c>
    </row>
    <row r="136" ht="25" customHeight="1" spans="1:12">
      <c r="A136" s="7">
        <v>134</v>
      </c>
      <c r="B136" s="7" t="s">
        <v>18</v>
      </c>
      <c r="C136" s="7" t="s">
        <v>95</v>
      </c>
      <c r="D136" s="9" t="s">
        <v>171</v>
      </c>
      <c r="E136" s="10">
        <v>359200</v>
      </c>
      <c r="F136" s="10">
        <v>0</v>
      </c>
      <c r="G136" s="10">
        <v>0</v>
      </c>
      <c r="H136" s="10">
        <v>0</v>
      </c>
      <c r="I136" s="22">
        <f t="shared" si="4"/>
        <v>0</v>
      </c>
      <c r="J136" s="10">
        <f t="shared" si="5"/>
        <v>359200</v>
      </c>
      <c r="K136" s="9" t="s">
        <v>4</v>
      </c>
      <c r="L136" s="7" t="s">
        <v>38</v>
      </c>
    </row>
    <row r="137" ht="25" customHeight="1" spans="1:12">
      <c r="A137" s="7">
        <v>135</v>
      </c>
      <c r="B137" s="7" t="s">
        <v>18</v>
      </c>
      <c r="C137" s="7" t="s">
        <v>95</v>
      </c>
      <c r="D137" s="9" t="s">
        <v>172</v>
      </c>
      <c r="E137" s="10">
        <v>186000</v>
      </c>
      <c r="F137" s="10">
        <v>0</v>
      </c>
      <c r="G137" s="10">
        <v>0</v>
      </c>
      <c r="H137" s="10">
        <v>0</v>
      </c>
      <c r="I137" s="22">
        <f t="shared" si="4"/>
        <v>0</v>
      </c>
      <c r="J137" s="10">
        <f t="shared" si="5"/>
        <v>186000</v>
      </c>
      <c r="K137" s="9" t="s">
        <v>4</v>
      </c>
      <c r="L137" s="7" t="s">
        <v>38</v>
      </c>
    </row>
    <row r="138" ht="25" customHeight="1" spans="1:12">
      <c r="A138" s="7">
        <v>136</v>
      </c>
      <c r="B138" s="7" t="s">
        <v>18</v>
      </c>
      <c r="C138" s="7" t="s">
        <v>95</v>
      </c>
      <c r="D138" s="9" t="s">
        <v>173</v>
      </c>
      <c r="E138" s="10">
        <v>113400</v>
      </c>
      <c r="F138" s="10">
        <v>0</v>
      </c>
      <c r="G138" s="10">
        <v>0</v>
      </c>
      <c r="H138" s="10">
        <v>0</v>
      </c>
      <c r="I138" s="22">
        <f t="shared" si="4"/>
        <v>0</v>
      </c>
      <c r="J138" s="10">
        <f t="shared" si="5"/>
        <v>113400</v>
      </c>
      <c r="K138" s="9" t="s">
        <v>4</v>
      </c>
      <c r="L138" s="7" t="s">
        <v>38</v>
      </c>
    </row>
    <row r="139" ht="25" customHeight="1" spans="1:12">
      <c r="A139" s="7">
        <v>137</v>
      </c>
      <c r="B139" s="7" t="s">
        <v>18</v>
      </c>
      <c r="C139" s="7" t="s">
        <v>95</v>
      </c>
      <c r="D139" s="9" t="s">
        <v>174</v>
      </c>
      <c r="E139" s="10">
        <v>494300</v>
      </c>
      <c r="F139" s="10">
        <v>0</v>
      </c>
      <c r="G139" s="10">
        <v>0</v>
      </c>
      <c r="H139" s="10">
        <v>0</v>
      </c>
      <c r="I139" s="22">
        <f t="shared" si="4"/>
        <v>0</v>
      </c>
      <c r="J139" s="10">
        <f t="shared" si="5"/>
        <v>494300</v>
      </c>
      <c r="K139" s="9" t="s">
        <v>4</v>
      </c>
      <c r="L139" s="7" t="s">
        <v>38</v>
      </c>
    </row>
    <row r="140" ht="25" customHeight="1" spans="1:12">
      <c r="A140" s="7">
        <v>138</v>
      </c>
      <c r="B140" s="7" t="s">
        <v>18</v>
      </c>
      <c r="C140" s="7" t="s">
        <v>95</v>
      </c>
      <c r="D140" s="9" t="s">
        <v>175</v>
      </c>
      <c r="E140" s="10">
        <v>27000</v>
      </c>
      <c r="F140" s="10">
        <v>0</v>
      </c>
      <c r="G140" s="10">
        <v>0</v>
      </c>
      <c r="H140" s="10">
        <v>0</v>
      </c>
      <c r="I140" s="22">
        <f t="shared" si="4"/>
        <v>0</v>
      </c>
      <c r="J140" s="10">
        <f t="shared" si="5"/>
        <v>27000</v>
      </c>
      <c r="K140" s="23" t="s">
        <v>6</v>
      </c>
      <c r="L140" s="7" t="s">
        <v>38</v>
      </c>
    </row>
    <row r="141" ht="25" customHeight="1" spans="1:12">
      <c r="A141" s="7">
        <v>139</v>
      </c>
      <c r="B141" s="7" t="s">
        <v>18</v>
      </c>
      <c r="C141" s="7" t="s">
        <v>95</v>
      </c>
      <c r="D141" s="9" t="s">
        <v>176</v>
      </c>
      <c r="E141" s="10">
        <v>117800</v>
      </c>
      <c r="F141" s="10">
        <v>0</v>
      </c>
      <c r="G141" s="10">
        <v>20000</v>
      </c>
      <c r="H141" s="10">
        <v>20000</v>
      </c>
      <c r="I141" s="22">
        <f t="shared" si="4"/>
        <v>0.169779286926995</v>
      </c>
      <c r="J141" s="10">
        <f t="shared" si="5"/>
        <v>97800</v>
      </c>
      <c r="K141" s="23" t="s">
        <v>6</v>
      </c>
      <c r="L141" s="7" t="s">
        <v>38</v>
      </c>
    </row>
    <row r="142" ht="25" customHeight="1" spans="1:12">
      <c r="A142" s="7">
        <v>140</v>
      </c>
      <c r="B142" s="7" t="s">
        <v>18</v>
      </c>
      <c r="C142" s="7" t="s">
        <v>95</v>
      </c>
      <c r="D142" s="9" t="s">
        <v>177</v>
      </c>
      <c r="E142" s="10">
        <v>364000</v>
      </c>
      <c r="F142" s="10">
        <v>79992</v>
      </c>
      <c r="G142" s="10">
        <v>8</v>
      </c>
      <c r="H142" s="10">
        <v>80000</v>
      </c>
      <c r="I142" s="22">
        <f t="shared" si="4"/>
        <v>0.21978021978022</v>
      </c>
      <c r="J142" s="10">
        <f t="shared" si="5"/>
        <v>284000</v>
      </c>
      <c r="K142" s="23" t="s">
        <v>6</v>
      </c>
      <c r="L142" s="7" t="s">
        <v>38</v>
      </c>
    </row>
    <row r="143" ht="25" customHeight="1" spans="1:12">
      <c r="A143" s="7">
        <v>141</v>
      </c>
      <c r="B143" s="7" t="s">
        <v>18</v>
      </c>
      <c r="C143" s="7" t="s">
        <v>95</v>
      </c>
      <c r="D143" s="9" t="s">
        <v>178</v>
      </c>
      <c r="E143" s="10">
        <v>385900</v>
      </c>
      <c r="F143" s="10">
        <v>100000</v>
      </c>
      <c r="G143" s="10">
        <v>0</v>
      </c>
      <c r="H143" s="10">
        <v>100000</v>
      </c>
      <c r="I143" s="22">
        <f t="shared" si="4"/>
        <v>0.259134490800726</v>
      </c>
      <c r="J143" s="10">
        <f t="shared" si="5"/>
        <v>285900</v>
      </c>
      <c r="K143" s="23" t="s">
        <v>6</v>
      </c>
      <c r="L143" s="7" t="s">
        <v>38</v>
      </c>
    </row>
    <row r="144" ht="25" customHeight="1" spans="1:12">
      <c r="A144" s="7">
        <v>142</v>
      </c>
      <c r="B144" s="7" t="s">
        <v>18</v>
      </c>
      <c r="C144" s="7" t="s">
        <v>95</v>
      </c>
      <c r="D144" s="9" t="s">
        <v>179</v>
      </c>
      <c r="E144" s="10">
        <v>311300</v>
      </c>
      <c r="F144" s="10">
        <v>0</v>
      </c>
      <c r="G144" s="10">
        <v>100000</v>
      </c>
      <c r="H144" s="10">
        <v>100000</v>
      </c>
      <c r="I144" s="22">
        <f t="shared" si="4"/>
        <v>0.32123353678124</v>
      </c>
      <c r="J144" s="10">
        <f t="shared" si="5"/>
        <v>211300</v>
      </c>
      <c r="K144" s="23" t="s">
        <v>6</v>
      </c>
      <c r="L144" s="7" t="s">
        <v>38</v>
      </c>
    </row>
    <row r="145" ht="25" customHeight="1" spans="1:12">
      <c r="A145" s="7">
        <v>143</v>
      </c>
      <c r="B145" s="7" t="s">
        <v>18</v>
      </c>
      <c r="C145" s="7" t="s">
        <v>95</v>
      </c>
      <c r="D145" s="9" t="s">
        <v>180</v>
      </c>
      <c r="E145" s="10">
        <v>423400</v>
      </c>
      <c r="F145" s="10">
        <v>0</v>
      </c>
      <c r="G145" s="10">
        <v>150000</v>
      </c>
      <c r="H145" s="10">
        <v>150000</v>
      </c>
      <c r="I145" s="22">
        <f t="shared" si="4"/>
        <v>0.354274917335853</v>
      </c>
      <c r="J145" s="10">
        <f t="shared" si="5"/>
        <v>273400</v>
      </c>
      <c r="K145" s="23" t="s">
        <v>6</v>
      </c>
      <c r="L145" s="7" t="s">
        <v>38</v>
      </c>
    </row>
    <row r="146" ht="25" customHeight="1" spans="1:12">
      <c r="A146" s="7">
        <v>144</v>
      </c>
      <c r="B146" s="7" t="s">
        <v>18</v>
      </c>
      <c r="C146" s="7" t="s">
        <v>95</v>
      </c>
      <c r="D146" s="9" t="s">
        <v>181</v>
      </c>
      <c r="E146" s="10">
        <v>273500</v>
      </c>
      <c r="F146" s="10">
        <v>0</v>
      </c>
      <c r="G146" s="10">
        <v>100000</v>
      </c>
      <c r="H146" s="10">
        <v>100000</v>
      </c>
      <c r="I146" s="22">
        <f t="shared" si="4"/>
        <v>0.36563071297989</v>
      </c>
      <c r="J146" s="10">
        <f t="shared" si="5"/>
        <v>173500</v>
      </c>
      <c r="K146" s="23" t="s">
        <v>6</v>
      </c>
      <c r="L146" s="7" t="s">
        <v>38</v>
      </c>
    </row>
    <row r="147" ht="25" customHeight="1" spans="1:12">
      <c r="A147" s="7">
        <v>145</v>
      </c>
      <c r="B147" s="7" t="s">
        <v>18</v>
      </c>
      <c r="C147" s="7" t="s">
        <v>95</v>
      </c>
      <c r="D147" s="9" t="s">
        <v>182</v>
      </c>
      <c r="E147" s="10">
        <v>378000</v>
      </c>
      <c r="F147" s="10">
        <v>0</v>
      </c>
      <c r="G147" s="10">
        <v>150000</v>
      </c>
      <c r="H147" s="10">
        <v>150000</v>
      </c>
      <c r="I147" s="22">
        <f t="shared" si="4"/>
        <v>0.396825396825397</v>
      </c>
      <c r="J147" s="10">
        <f t="shared" si="5"/>
        <v>228000</v>
      </c>
      <c r="K147" s="23" t="s">
        <v>6</v>
      </c>
      <c r="L147" s="7" t="s">
        <v>38</v>
      </c>
    </row>
    <row r="148" ht="25" customHeight="1" spans="1:12">
      <c r="A148" s="7">
        <v>146</v>
      </c>
      <c r="B148" s="7" t="s">
        <v>18</v>
      </c>
      <c r="C148" s="7" t="s">
        <v>95</v>
      </c>
      <c r="D148" s="9" t="s">
        <v>183</v>
      </c>
      <c r="E148" s="10">
        <v>350000</v>
      </c>
      <c r="F148" s="10">
        <v>0</v>
      </c>
      <c r="G148" s="10">
        <v>140000</v>
      </c>
      <c r="H148" s="10">
        <v>140000</v>
      </c>
      <c r="I148" s="22">
        <f t="shared" si="4"/>
        <v>0.4</v>
      </c>
      <c r="J148" s="10">
        <f t="shared" si="5"/>
        <v>210000</v>
      </c>
      <c r="K148" s="23" t="s">
        <v>6</v>
      </c>
      <c r="L148" s="7" t="s">
        <v>38</v>
      </c>
    </row>
    <row r="149" ht="25" customHeight="1" spans="1:12">
      <c r="A149" s="7">
        <v>147</v>
      </c>
      <c r="B149" s="7" t="s">
        <v>18</v>
      </c>
      <c r="C149" s="7" t="s">
        <v>95</v>
      </c>
      <c r="D149" s="9" t="s">
        <v>184</v>
      </c>
      <c r="E149" s="10">
        <v>248000</v>
      </c>
      <c r="F149" s="10">
        <v>99990</v>
      </c>
      <c r="G149" s="10">
        <v>10</v>
      </c>
      <c r="H149" s="10">
        <v>100000</v>
      </c>
      <c r="I149" s="22">
        <f t="shared" si="4"/>
        <v>0.403225806451613</v>
      </c>
      <c r="J149" s="10">
        <f t="shared" si="5"/>
        <v>148000</v>
      </c>
      <c r="K149" s="23" t="s">
        <v>6</v>
      </c>
      <c r="L149" s="7" t="s">
        <v>38</v>
      </c>
    </row>
    <row r="150" ht="25" customHeight="1" spans="1:12">
      <c r="A150" s="7">
        <v>148</v>
      </c>
      <c r="B150" s="7" t="s">
        <v>18</v>
      </c>
      <c r="C150" s="7" t="s">
        <v>95</v>
      </c>
      <c r="D150" s="9" t="s">
        <v>185</v>
      </c>
      <c r="E150" s="10">
        <v>341400</v>
      </c>
      <c r="F150" s="10">
        <v>0</v>
      </c>
      <c r="G150" s="10">
        <v>140000</v>
      </c>
      <c r="H150" s="10">
        <v>140000</v>
      </c>
      <c r="I150" s="22">
        <f t="shared" si="4"/>
        <v>0.410076157000586</v>
      </c>
      <c r="J150" s="10">
        <f t="shared" si="5"/>
        <v>201400</v>
      </c>
      <c r="K150" s="23" t="s">
        <v>6</v>
      </c>
      <c r="L150" s="7" t="s">
        <v>38</v>
      </c>
    </row>
    <row r="151" ht="25" customHeight="1" spans="1:12">
      <c r="A151" s="7">
        <v>149</v>
      </c>
      <c r="B151" s="7" t="s">
        <v>18</v>
      </c>
      <c r="C151" s="7" t="s">
        <v>95</v>
      </c>
      <c r="D151" s="9" t="s">
        <v>186</v>
      </c>
      <c r="E151" s="10">
        <v>63000</v>
      </c>
      <c r="F151" s="10">
        <v>0</v>
      </c>
      <c r="G151" s="10">
        <v>30000</v>
      </c>
      <c r="H151" s="10">
        <v>30000</v>
      </c>
      <c r="I151" s="22">
        <f t="shared" si="4"/>
        <v>0.476190476190476</v>
      </c>
      <c r="J151" s="10">
        <f t="shared" si="5"/>
        <v>33000</v>
      </c>
      <c r="K151" s="23" t="s">
        <v>6</v>
      </c>
      <c r="L151" s="7" t="s">
        <v>38</v>
      </c>
    </row>
    <row r="152" ht="25" customHeight="1" spans="1:12">
      <c r="A152" s="7">
        <v>150</v>
      </c>
      <c r="B152" s="7" t="s">
        <v>18</v>
      </c>
      <c r="C152" s="7" t="s">
        <v>95</v>
      </c>
      <c r="D152" s="9" t="s">
        <v>187</v>
      </c>
      <c r="E152" s="10">
        <v>797230</v>
      </c>
      <c r="F152" s="10">
        <v>0</v>
      </c>
      <c r="G152" s="10">
        <v>380000</v>
      </c>
      <c r="H152" s="10">
        <v>380000</v>
      </c>
      <c r="I152" s="22">
        <f t="shared" si="4"/>
        <v>0.476650402016984</v>
      </c>
      <c r="J152" s="10">
        <f t="shared" si="5"/>
        <v>417230</v>
      </c>
      <c r="K152" s="23" t="s">
        <v>6</v>
      </c>
      <c r="L152" s="7" t="s">
        <v>38</v>
      </c>
    </row>
    <row r="153" ht="25" customHeight="1" spans="1:12">
      <c r="A153" s="7">
        <v>151</v>
      </c>
      <c r="B153" s="7" t="s">
        <v>18</v>
      </c>
      <c r="C153" s="7" t="s">
        <v>95</v>
      </c>
      <c r="D153" s="9" t="s">
        <v>188</v>
      </c>
      <c r="E153" s="10">
        <v>375300</v>
      </c>
      <c r="F153" s="10">
        <v>0</v>
      </c>
      <c r="G153" s="10">
        <v>180000</v>
      </c>
      <c r="H153" s="10">
        <v>180000</v>
      </c>
      <c r="I153" s="22">
        <f t="shared" si="4"/>
        <v>0.479616306954436</v>
      </c>
      <c r="J153" s="10">
        <f t="shared" si="5"/>
        <v>195300</v>
      </c>
      <c r="K153" s="23" t="s">
        <v>6</v>
      </c>
      <c r="L153" s="7" t="s">
        <v>38</v>
      </c>
    </row>
    <row r="154" ht="25" customHeight="1" spans="1:12">
      <c r="A154" s="7">
        <v>152</v>
      </c>
      <c r="B154" s="7" t="s">
        <v>18</v>
      </c>
      <c r="C154" s="7" t="s">
        <v>95</v>
      </c>
      <c r="D154" s="9" t="s">
        <v>189</v>
      </c>
      <c r="E154" s="10">
        <v>145000</v>
      </c>
      <c r="F154" s="10">
        <v>0</v>
      </c>
      <c r="G154" s="10">
        <v>70000</v>
      </c>
      <c r="H154" s="10">
        <v>70000</v>
      </c>
      <c r="I154" s="22">
        <f t="shared" si="4"/>
        <v>0.482758620689655</v>
      </c>
      <c r="J154" s="10">
        <f t="shared" si="5"/>
        <v>75000</v>
      </c>
      <c r="K154" s="23" t="s">
        <v>6</v>
      </c>
      <c r="L154" s="7" t="s">
        <v>38</v>
      </c>
    </row>
    <row r="155" ht="25" customHeight="1" spans="1:12">
      <c r="A155" s="7">
        <v>153</v>
      </c>
      <c r="B155" s="7" t="s">
        <v>18</v>
      </c>
      <c r="C155" s="7" t="s">
        <v>95</v>
      </c>
      <c r="D155" s="9" t="s">
        <v>143</v>
      </c>
      <c r="E155" s="10">
        <v>60000</v>
      </c>
      <c r="F155" s="10">
        <v>0</v>
      </c>
      <c r="G155" s="10">
        <v>30000</v>
      </c>
      <c r="H155" s="10">
        <v>30000</v>
      </c>
      <c r="I155" s="22">
        <f t="shared" si="4"/>
        <v>0.5</v>
      </c>
      <c r="J155" s="10">
        <f t="shared" si="5"/>
        <v>30000</v>
      </c>
      <c r="K155" s="23" t="s">
        <v>6</v>
      </c>
      <c r="L155" s="7" t="s">
        <v>38</v>
      </c>
    </row>
    <row r="156" ht="25" customHeight="1" spans="1:12">
      <c r="A156" s="7">
        <v>154</v>
      </c>
      <c r="B156" s="7" t="s">
        <v>18</v>
      </c>
      <c r="C156" s="7" t="s">
        <v>95</v>
      </c>
      <c r="D156" s="9" t="s">
        <v>190</v>
      </c>
      <c r="E156" s="10">
        <v>419940</v>
      </c>
      <c r="F156" s="10">
        <v>210000</v>
      </c>
      <c r="G156" s="10">
        <v>0</v>
      </c>
      <c r="H156" s="10">
        <v>210000</v>
      </c>
      <c r="I156" s="22">
        <f t="shared" si="4"/>
        <v>0.500071438776968</v>
      </c>
      <c r="J156" s="10">
        <f t="shared" si="5"/>
        <v>209940</v>
      </c>
      <c r="K156" s="23" t="s">
        <v>6</v>
      </c>
      <c r="L156" s="7" t="s">
        <v>38</v>
      </c>
    </row>
    <row r="157" ht="25" customHeight="1" spans="1:12">
      <c r="A157" s="7">
        <v>155</v>
      </c>
      <c r="B157" s="7" t="s">
        <v>18</v>
      </c>
      <c r="C157" s="7" t="s">
        <v>95</v>
      </c>
      <c r="D157" s="9" t="s">
        <v>191</v>
      </c>
      <c r="E157" s="10">
        <v>199300</v>
      </c>
      <c r="F157" s="10">
        <v>0</v>
      </c>
      <c r="G157" s="10">
        <v>100000</v>
      </c>
      <c r="H157" s="10">
        <v>100000</v>
      </c>
      <c r="I157" s="22">
        <f t="shared" si="4"/>
        <v>0.501756146512795</v>
      </c>
      <c r="J157" s="10">
        <f t="shared" si="5"/>
        <v>99300</v>
      </c>
      <c r="K157" s="23" t="s">
        <v>6</v>
      </c>
      <c r="L157" s="7" t="s">
        <v>38</v>
      </c>
    </row>
    <row r="158" ht="25" customHeight="1" spans="1:12">
      <c r="A158" s="7">
        <v>156</v>
      </c>
      <c r="B158" s="7" t="s">
        <v>18</v>
      </c>
      <c r="C158" s="7" t="s">
        <v>95</v>
      </c>
      <c r="D158" s="9" t="s">
        <v>192</v>
      </c>
      <c r="E158" s="10">
        <v>890000</v>
      </c>
      <c r="F158" s="10">
        <v>0</v>
      </c>
      <c r="G158" s="10">
        <v>450000</v>
      </c>
      <c r="H158" s="10">
        <v>450000</v>
      </c>
      <c r="I158" s="22">
        <f t="shared" si="4"/>
        <v>0.50561797752809</v>
      </c>
      <c r="J158" s="10">
        <f t="shared" si="5"/>
        <v>440000</v>
      </c>
      <c r="K158" s="23" t="s">
        <v>6</v>
      </c>
      <c r="L158" s="7" t="s">
        <v>38</v>
      </c>
    </row>
    <row r="159" ht="25" customHeight="1" spans="1:12">
      <c r="A159" s="7">
        <v>157</v>
      </c>
      <c r="B159" s="7" t="s">
        <v>18</v>
      </c>
      <c r="C159" s="7" t="s">
        <v>95</v>
      </c>
      <c r="D159" s="9" t="s">
        <v>193</v>
      </c>
      <c r="E159" s="10">
        <v>273000</v>
      </c>
      <c r="F159" s="10">
        <v>0</v>
      </c>
      <c r="G159" s="10">
        <v>140000</v>
      </c>
      <c r="H159" s="10">
        <v>140000</v>
      </c>
      <c r="I159" s="22">
        <f t="shared" si="4"/>
        <v>0.512820512820513</v>
      </c>
      <c r="J159" s="10">
        <f t="shared" si="5"/>
        <v>133000</v>
      </c>
      <c r="K159" s="23" t="s">
        <v>6</v>
      </c>
      <c r="L159" s="7" t="s">
        <v>38</v>
      </c>
    </row>
    <row r="160" ht="25" customHeight="1" spans="1:12">
      <c r="A160" s="7">
        <v>158</v>
      </c>
      <c r="B160" s="7" t="s">
        <v>18</v>
      </c>
      <c r="C160" s="7" t="s">
        <v>95</v>
      </c>
      <c r="D160" s="9" t="s">
        <v>194</v>
      </c>
      <c r="E160" s="10">
        <v>280000</v>
      </c>
      <c r="F160" s="10">
        <v>150000</v>
      </c>
      <c r="G160" s="10">
        <v>0</v>
      </c>
      <c r="H160" s="10">
        <v>150000</v>
      </c>
      <c r="I160" s="22">
        <f t="shared" si="4"/>
        <v>0.535714285714286</v>
      </c>
      <c r="J160" s="10">
        <f t="shared" si="5"/>
        <v>130000</v>
      </c>
      <c r="K160" s="23" t="s">
        <v>6</v>
      </c>
      <c r="L160" s="7" t="s">
        <v>38</v>
      </c>
    </row>
    <row r="161" ht="25" customHeight="1" spans="1:12">
      <c r="A161" s="7">
        <v>159</v>
      </c>
      <c r="B161" s="7" t="s">
        <v>18</v>
      </c>
      <c r="C161" s="7" t="s">
        <v>95</v>
      </c>
      <c r="D161" s="9" t="s">
        <v>195</v>
      </c>
      <c r="E161" s="10">
        <v>354240</v>
      </c>
      <c r="F161" s="10">
        <v>90000</v>
      </c>
      <c r="G161" s="10">
        <v>100000</v>
      </c>
      <c r="H161" s="10">
        <v>190000</v>
      </c>
      <c r="I161" s="22">
        <f t="shared" si="4"/>
        <v>0.536359530261969</v>
      </c>
      <c r="J161" s="10">
        <f t="shared" si="5"/>
        <v>164240</v>
      </c>
      <c r="K161" s="23" t="s">
        <v>6</v>
      </c>
      <c r="L161" s="7" t="s">
        <v>38</v>
      </c>
    </row>
    <row r="162" ht="25" customHeight="1" spans="1:12">
      <c r="A162" s="7">
        <v>160</v>
      </c>
      <c r="B162" s="7" t="s">
        <v>18</v>
      </c>
      <c r="C162" s="7" t="s">
        <v>95</v>
      </c>
      <c r="D162" s="9" t="s">
        <v>196</v>
      </c>
      <c r="E162" s="10">
        <v>184300</v>
      </c>
      <c r="F162" s="10">
        <v>100000</v>
      </c>
      <c r="G162" s="10">
        <v>0</v>
      </c>
      <c r="H162" s="10">
        <v>100000</v>
      </c>
      <c r="I162" s="22">
        <f t="shared" si="4"/>
        <v>0.542593597395551</v>
      </c>
      <c r="J162" s="10">
        <f t="shared" si="5"/>
        <v>84300</v>
      </c>
      <c r="K162" s="23" t="s">
        <v>6</v>
      </c>
      <c r="L162" s="7" t="s">
        <v>38</v>
      </c>
    </row>
    <row r="163" ht="25" customHeight="1" spans="1:12">
      <c r="A163" s="7">
        <v>161</v>
      </c>
      <c r="B163" s="7" t="s">
        <v>18</v>
      </c>
      <c r="C163" s="7" t="s">
        <v>95</v>
      </c>
      <c r="D163" s="9" t="s">
        <v>197</v>
      </c>
      <c r="E163" s="10">
        <v>216600</v>
      </c>
      <c r="F163" s="10">
        <v>0</v>
      </c>
      <c r="G163" s="10">
        <v>120000</v>
      </c>
      <c r="H163" s="10">
        <v>120000</v>
      </c>
      <c r="I163" s="22">
        <f t="shared" si="4"/>
        <v>0.554016620498615</v>
      </c>
      <c r="J163" s="10">
        <f t="shared" si="5"/>
        <v>96600</v>
      </c>
      <c r="K163" s="23" t="s">
        <v>6</v>
      </c>
      <c r="L163" s="7" t="s">
        <v>38</v>
      </c>
    </row>
    <row r="164" ht="25" customHeight="1" spans="1:12">
      <c r="A164" s="7">
        <v>162</v>
      </c>
      <c r="B164" s="7" t="s">
        <v>18</v>
      </c>
      <c r="C164" s="7" t="s">
        <v>95</v>
      </c>
      <c r="D164" s="9" t="s">
        <v>198</v>
      </c>
      <c r="E164" s="10">
        <v>53900</v>
      </c>
      <c r="F164" s="10">
        <v>0</v>
      </c>
      <c r="G164" s="10">
        <v>30000</v>
      </c>
      <c r="H164" s="10">
        <v>30000</v>
      </c>
      <c r="I164" s="22">
        <f t="shared" si="4"/>
        <v>0.556586270871985</v>
      </c>
      <c r="J164" s="10">
        <f t="shared" si="5"/>
        <v>23900</v>
      </c>
      <c r="K164" s="23" t="s">
        <v>6</v>
      </c>
      <c r="L164" s="7" t="s">
        <v>38</v>
      </c>
    </row>
    <row r="165" ht="25" customHeight="1" spans="1:12">
      <c r="A165" s="7">
        <v>163</v>
      </c>
      <c r="B165" s="7" t="s">
        <v>18</v>
      </c>
      <c r="C165" s="7" t="s">
        <v>95</v>
      </c>
      <c r="D165" s="9" t="s">
        <v>199</v>
      </c>
      <c r="E165" s="10">
        <v>873000</v>
      </c>
      <c r="F165" s="10">
        <v>0</v>
      </c>
      <c r="G165" s="10">
        <v>500000</v>
      </c>
      <c r="H165" s="10">
        <v>500000</v>
      </c>
      <c r="I165" s="22">
        <f t="shared" si="4"/>
        <v>0.572737686139748</v>
      </c>
      <c r="J165" s="10">
        <f t="shared" si="5"/>
        <v>373000</v>
      </c>
      <c r="K165" s="23" t="s">
        <v>6</v>
      </c>
      <c r="L165" s="7" t="s">
        <v>38</v>
      </c>
    </row>
    <row r="166" ht="25" customHeight="1" spans="1:12">
      <c r="A166" s="7">
        <v>164</v>
      </c>
      <c r="B166" s="7" t="s">
        <v>18</v>
      </c>
      <c r="C166" s="7" t="s">
        <v>95</v>
      </c>
      <c r="D166" s="9" t="s">
        <v>200</v>
      </c>
      <c r="E166" s="10">
        <v>296300</v>
      </c>
      <c r="F166" s="10">
        <v>0</v>
      </c>
      <c r="G166" s="10">
        <v>170000</v>
      </c>
      <c r="H166" s="10">
        <v>170000</v>
      </c>
      <c r="I166" s="22">
        <f t="shared" si="4"/>
        <v>0.573742828214647</v>
      </c>
      <c r="J166" s="10">
        <f t="shared" si="5"/>
        <v>126300</v>
      </c>
      <c r="K166" s="23" t="s">
        <v>6</v>
      </c>
      <c r="L166" s="7" t="s">
        <v>38</v>
      </c>
    </row>
    <row r="167" ht="25" customHeight="1" spans="1:12">
      <c r="A167" s="7">
        <v>165</v>
      </c>
      <c r="B167" s="7" t="s">
        <v>18</v>
      </c>
      <c r="C167" s="7" t="s">
        <v>95</v>
      </c>
      <c r="D167" s="9" t="s">
        <v>201</v>
      </c>
      <c r="E167" s="10">
        <v>167300</v>
      </c>
      <c r="F167" s="10">
        <v>0</v>
      </c>
      <c r="G167" s="10">
        <v>100000</v>
      </c>
      <c r="H167" s="10">
        <v>100000</v>
      </c>
      <c r="I167" s="22">
        <f t="shared" si="4"/>
        <v>0.597728631201435</v>
      </c>
      <c r="J167" s="10">
        <f t="shared" si="5"/>
        <v>67300</v>
      </c>
      <c r="K167" s="23" t="s">
        <v>6</v>
      </c>
      <c r="L167" s="7" t="s">
        <v>38</v>
      </c>
    </row>
    <row r="168" ht="25" customHeight="1" spans="1:12">
      <c r="A168" s="7">
        <v>166</v>
      </c>
      <c r="B168" s="7" t="s">
        <v>18</v>
      </c>
      <c r="C168" s="7" t="s">
        <v>95</v>
      </c>
      <c r="D168" s="9" t="s">
        <v>202</v>
      </c>
      <c r="E168" s="10">
        <v>668800</v>
      </c>
      <c r="F168" s="10">
        <v>100000</v>
      </c>
      <c r="G168" s="10">
        <v>300000</v>
      </c>
      <c r="H168" s="10">
        <v>400000</v>
      </c>
      <c r="I168" s="22">
        <f t="shared" si="4"/>
        <v>0.598086124401914</v>
      </c>
      <c r="J168" s="10">
        <f t="shared" si="5"/>
        <v>268800</v>
      </c>
      <c r="K168" s="23" t="s">
        <v>6</v>
      </c>
      <c r="L168" s="7" t="s">
        <v>38</v>
      </c>
    </row>
    <row r="169" ht="25" customHeight="1" spans="1:12">
      <c r="A169" s="7">
        <v>167</v>
      </c>
      <c r="B169" s="7" t="s">
        <v>18</v>
      </c>
      <c r="C169" s="7" t="s">
        <v>95</v>
      </c>
      <c r="D169" s="9" t="s">
        <v>203</v>
      </c>
      <c r="E169" s="10">
        <v>166300</v>
      </c>
      <c r="F169" s="10">
        <v>0</v>
      </c>
      <c r="G169" s="10">
        <v>100000</v>
      </c>
      <c r="H169" s="10">
        <v>100000</v>
      </c>
      <c r="I169" s="22">
        <f t="shared" si="4"/>
        <v>0.601322910402886</v>
      </c>
      <c r="J169" s="10">
        <f t="shared" si="5"/>
        <v>66300</v>
      </c>
      <c r="K169" s="23" t="s">
        <v>6</v>
      </c>
      <c r="L169" s="7" t="s">
        <v>38</v>
      </c>
    </row>
    <row r="170" ht="25" customHeight="1" spans="1:12">
      <c r="A170" s="7">
        <v>168</v>
      </c>
      <c r="B170" s="7" t="s">
        <v>18</v>
      </c>
      <c r="C170" s="7" t="s">
        <v>95</v>
      </c>
      <c r="D170" s="9" t="s">
        <v>204</v>
      </c>
      <c r="E170" s="10">
        <v>165000</v>
      </c>
      <c r="F170" s="10">
        <v>100000</v>
      </c>
      <c r="G170" s="10">
        <v>0</v>
      </c>
      <c r="H170" s="10">
        <v>100000</v>
      </c>
      <c r="I170" s="22">
        <f t="shared" si="4"/>
        <v>0.606060606060606</v>
      </c>
      <c r="J170" s="10">
        <f t="shared" si="5"/>
        <v>65000</v>
      </c>
      <c r="K170" s="23" t="s">
        <v>6</v>
      </c>
      <c r="L170" s="7" t="s">
        <v>38</v>
      </c>
    </row>
    <row r="171" ht="25" customHeight="1" spans="1:12">
      <c r="A171" s="7">
        <v>169</v>
      </c>
      <c r="B171" s="7" t="s">
        <v>18</v>
      </c>
      <c r="C171" s="7" t="s">
        <v>95</v>
      </c>
      <c r="D171" s="9" t="s">
        <v>205</v>
      </c>
      <c r="E171" s="10">
        <v>893800</v>
      </c>
      <c r="F171" s="10">
        <v>0</v>
      </c>
      <c r="G171" s="10">
        <v>550000</v>
      </c>
      <c r="H171" s="10">
        <v>550000</v>
      </c>
      <c r="I171" s="22">
        <f t="shared" si="4"/>
        <v>0.61535019019915</v>
      </c>
      <c r="J171" s="10">
        <f t="shared" si="5"/>
        <v>343800</v>
      </c>
      <c r="K171" s="23" t="s">
        <v>6</v>
      </c>
      <c r="L171" s="7" t="s">
        <v>38</v>
      </c>
    </row>
    <row r="172" ht="25" customHeight="1" spans="1:12">
      <c r="A172" s="7">
        <v>170</v>
      </c>
      <c r="B172" s="7" t="s">
        <v>18</v>
      </c>
      <c r="C172" s="7" t="s">
        <v>95</v>
      </c>
      <c r="D172" s="9" t="s">
        <v>206</v>
      </c>
      <c r="E172" s="10">
        <v>267300</v>
      </c>
      <c r="F172" s="10">
        <v>100000</v>
      </c>
      <c r="G172" s="10">
        <v>70000</v>
      </c>
      <c r="H172" s="10">
        <v>170000</v>
      </c>
      <c r="I172" s="22">
        <f t="shared" si="4"/>
        <v>0.635989524878414</v>
      </c>
      <c r="J172" s="10">
        <f t="shared" si="5"/>
        <v>97300</v>
      </c>
      <c r="K172" s="23" t="s">
        <v>6</v>
      </c>
      <c r="L172" s="7" t="s">
        <v>38</v>
      </c>
    </row>
    <row r="173" ht="25" customHeight="1" spans="1:12">
      <c r="A173" s="7">
        <v>171</v>
      </c>
      <c r="B173" s="7" t="s">
        <v>18</v>
      </c>
      <c r="C173" s="7" t="s">
        <v>95</v>
      </c>
      <c r="D173" s="9" t="s">
        <v>207</v>
      </c>
      <c r="E173" s="10">
        <v>198400</v>
      </c>
      <c r="F173" s="10">
        <v>100000</v>
      </c>
      <c r="G173" s="10">
        <v>30000</v>
      </c>
      <c r="H173" s="10">
        <v>130000</v>
      </c>
      <c r="I173" s="22">
        <f t="shared" si="4"/>
        <v>0.655241935483871</v>
      </c>
      <c r="J173" s="10">
        <f t="shared" si="5"/>
        <v>68400</v>
      </c>
      <c r="K173" s="23" t="s">
        <v>6</v>
      </c>
      <c r="L173" s="7" t="s">
        <v>38</v>
      </c>
    </row>
    <row r="174" ht="25" customHeight="1" spans="1:12">
      <c r="A174" s="7">
        <v>172</v>
      </c>
      <c r="B174" s="7" t="s">
        <v>18</v>
      </c>
      <c r="C174" s="7" t="s">
        <v>95</v>
      </c>
      <c r="D174" s="9" t="s">
        <v>208</v>
      </c>
      <c r="E174" s="10">
        <v>225000</v>
      </c>
      <c r="F174" s="10">
        <v>0</v>
      </c>
      <c r="G174" s="10">
        <v>150000</v>
      </c>
      <c r="H174" s="10">
        <v>150000</v>
      </c>
      <c r="I174" s="22">
        <f t="shared" si="4"/>
        <v>0.666666666666667</v>
      </c>
      <c r="J174" s="10">
        <f t="shared" si="5"/>
        <v>75000</v>
      </c>
      <c r="K174" s="23" t="s">
        <v>6</v>
      </c>
      <c r="L174" s="7" t="s">
        <v>38</v>
      </c>
    </row>
    <row r="175" ht="25" customHeight="1" spans="1:12">
      <c r="A175" s="7">
        <v>173</v>
      </c>
      <c r="B175" s="7" t="s">
        <v>18</v>
      </c>
      <c r="C175" s="7" t="s">
        <v>95</v>
      </c>
      <c r="D175" s="9" t="s">
        <v>209</v>
      </c>
      <c r="E175" s="10">
        <v>644000</v>
      </c>
      <c r="F175" s="10">
        <v>430000</v>
      </c>
      <c r="G175" s="10">
        <v>0</v>
      </c>
      <c r="H175" s="10">
        <v>430000</v>
      </c>
      <c r="I175" s="22">
        <f t="shared" si="4"/>
        <v>0.667701863354037</v>
      </c>
      <c r="J175" s="10">
        <f t="shared" si="5"/>
        <v>214000</v>
      </c>
      <c r="K175" s="23" t="s">
        <v>6</v>
      </c>
      <c r="L175" s="7" t="s">
        <v>38</v>
      </c>
    </row>
    <row r="176" ht="25" customHeight="1" spans="1:12">
      <c r="A176" s="7">
        <v>174</v>
      </c>
      <c r="B176" s="7" t="s">
        <v>18</v>
      </c>
      <c r="C176" s="7" t="s">
        <v>95</v>
      </c>
      <c r="D176" s="9" t="s">
        <v>210</v>
      </c>
      <c r="E176" s="10">
        <v>288000</v>
      </c>
      <c r="F176" s="10">
        <v>200000</v>
      </c>
      <c r="G176" s="10">
        <v>0</v>
      </c>
      <c r="H176" s="10">
        <v>200000</v>
      </c>
      <c r="I176" s="22">
        <f t="shared" si="4"/>
        <v>0.694444444444444</v>
      </c>
      <c r="J176" s="10">
        <f t="shared" si="5"/>
        <v>88000</v>
      </c>
      <c r="K176" s="23" t="s">
        <v>6</v>
      </c>
      <c r="L176" s="7" t="s">
        <v>38</v>
      </c>
    </row>
    <row r="177" ht="25" customHeight="1" spans="1:12">
      <c r="A177" s="7">
        <v>175</v>
      </c>
      <c r="B177" s="7" t="s">
        <v>18</v>
      </c>
      <c r="C177" s="7" t="s">
        <v>95</v>
      </c>
      <c r="D177" s="9" t="s">
        <v>211</v>
      </c>
      <c r="E177" s="10">
        <v>1583800</v>
      </c>
      <c r="F177" s="10">
        <v>1100000</v>
      </c>
      <c r="G177" s="10">
        <v>0</v>
      </c>
      <c r="H177" s="10">
        <v>1100000</v>
      </c>
      <c r="I177" s="22">
        <f t="shared" si="4"/>
        <v>0.694532137896199</v>
      </c>
      <c r="J177" s="10">
        <f t="shared" si="5"/>
        <v>483800</v>
      </c>
      <c r="K177" s="23" t="s">
        <v>6</v>
      </c>
      <c r="L177" s="7" t="s">
        <v>38</v>
      </c>
    </row>
    <row r="178" ht="25" customHeight="1" spans="1:12">
      <c r="A178" s="7">
        <v>176</v>
      </c>
      <c r="B178" s="7" t="s">
        <v>18</v>
      </c>
      <c r="C178" s="7" t="s">
        <v>95</v>
      </c>
      <c r="D178" s="9" t="s">
        <v>212</v>
      </c>
      <c r="E178" s="10">
        <v>501000</v>
      </c>
      <c r="F178" s="10">
        <v>0</v>
      </c>
      <c r="G178" s="10">
        <v>350000</v>
      </c>
      <c r="H178" s="10">
        <v>350000</v>
      </c>
      <c r="I178" s="22">
        <f t="shared" si="4"/>
        <v>0.698602794411178</v>
      </c>
      <c r="J178" s="10">
        <f t="shared" si="5"/>
        <v>151000</v>
      </c>
      <c r="K178" s="23" t="s">
        <v>6</v>
      </c>
      <c r="L178" s="7" t="s">
        <v>38</v>
      </c>
    </row>
    <row r="179" ht="25" customHeight="1" spans="1:12">
      <c r="A179" s="7">
        <v>177</v>
      </c>
      <c r="B179" s="7" t="s">
        <v>18</v>
      </c>
      <c r="C179" s="7" t="s">
        <v>95</v>
      </c>
      <c r="D179" s="9" t="s">
        <v>213</v>
      </c>
      <c r="E179" s="10">
        <v>170000</v>
      </c>
      <c r="F179" s="10">
        <v>0</v>
      </c>
      <c r="G179" s="10">
        <v>120000</v>
      </c>
      <c r="H179" s="10">
        <v>120000</v>
      </c>
      <c r="I179" s="22">
        <f t="shared" si="4"/>
        <v>0.705882352941177</v>
      </c>
      <c r="J179" s="10">
        <f t="shared" si="5"/>
        <v>50000</v>
      </c>
      <c r="K179" s="23" t="s">
        <v>6</v>
      </c>
      <c r="L179" s="7" t="s">
        <v>38</v>
      </c>
    </row>
    <row r="180" ht="25" customHeight="1" spans="1:12">
      <c r="A180" s="7">
        <v>178</v>
      </c>
      <c r="B180" s="7" t="s">
        <v>18</v>
      </c>
      <c r="C180" s="7" t="s">
        <v>95</v>
      </c>
      <c r="D180" s="9" t="s">
        <v>214</v>
      </c>
      <c r="E180" s="10">
        <v>84000</v>
      </c>
      <c r="F180" s="10">
        <v>0</v>
      </c>
      <c r="G180" s="10">
        <v>60000</v>
      </c>
      <c r="H180" s="10">
        <v>60000</v>
      </c>
      <c r="I180" s="22">
        <f t="shared" si="4"/>
        <v>0.714285714285714</v>
      </c>
      <c r="J180" s="10">
        <f t="shared" si="5"/>
        <v>24000</v>
      </c>
      <c r="K180" s="23" t="s">
        <v>6</v>
      </c>
      <c r="L180" s="7" t="s">
        <v>38</v>
      </c>
    </row>
    <row r="181" ht="25" customHeight="1" spans="1:12">
      <c r="A181" s="7">
        <v>179</v>
      </c>
      <c r="B181" s="7" t="s">
        <v>18</v>
      </c>
      <c r="C181" s="7" t="s">
        <v>95</v>
      </c>
      <c r="D181" s="9" t="s">
        <v>215</v>
      </c>
      <c r="E181" s="10">
        <v>264800</v>
      </c>
      <c r="F181" s="10">
        <v>190000</v>
      </c>
      <c r="G181" s="10">
        <v>0</v>
      </c>
      <c r="H181" s="10">
        <v>190000</v>
      </c>
      <c r="I181" s="22">
        <f t="shared" si="4"/>
        <v>0.717522658610272</v>
      </c>
      <c r="J181" s="10">
        <f t="shared" si="5"/>
        <v>74800</v>
      </c>
      <c r="K181" s="23" t="s">
        <v>6</v>
      </c>
      <c r="L181" s="7" t="s">
        <v>38</v>
      </c>
    </row>
    <row r="182" ht="25" customHeight="1" spans="1:12">
      <c r="A182" s="7">
        <v>180</v>
      </c>
      <c r="B182" s="7" t="s">
        <v>18</v>
      </c>
      <c r="C182" s="7" t="s">
        <v>95</v>
      </c>
      <c r="D182" s="9" t="s">
        <v>216</v>
      </c>
      <c r="E182" s="10">
        <v>277600</v>
      </c>
      <c r="F182" s="10">
        <v>150000</v>
      </c>
      <c r="G182" s="10">
        <v>50000</v>
      </c>
      <c r="H182" s="10">
        <v>200000</v>
      </c>
      <c r="I182" s="22">
        <f t="shared" si="4"/>
        <v>0.720461095100865</v>
      </c>
      <c r="J182" s="10">
        <f t="shared" si="5"/>
        <v>77600</v>
      </c>
      <c r="K182" s="23" t="s">
        <v>6</v>
      </c>
      <c r="L182" s="7" t="s">
        <v>38</v>
      </c>
    </row>
    <row r="183" ht="25" customHeight="1" spans="1:12">
      <c r="A183" s="7">
        <v>181</v>
      </c>
      <c r="B183" s="7" t="s">
        <v>18</v>
      </c>
      <c r="C183" s="7" t="s">
        <v>95</v>
      </c>
      <c r="D183" s="9" t="s">
        <v>217</v>
      </c>
      <c r="E183" s="10">
        <v>81600</v>
      </c>
      <c r="F183" s="10">
        <v>60000</v>
      </c>
      <c r="G183" s="10">
        <v>0</v>
      </c>
      <c r="H183" s="10">
        <v>60000</v>
      </c>
      <c r="I183" s="22">
        <f t="shared" si="4"/>
        <v>0.735294117647059</v>
      </c>
      <c r="J183" s="10">
        <f t="shared" si="5"/>
        <v>21600</v>
      </c>
      <c r="K183" s="23" t="s">
        <v>6</v>
      </c>
      <c r="L183" s="7" t="s">
        <v>38</v>
      </c>
    </row>
    <row r="184" ht="25" customHeight="1" spans="1:12">
      <c r="A184" s="7">
        <v>182</v>
      </c>
      <c r="B184" s="7" t="s">
        <v>18</v>
      </c>
      <c r="C184" s="7" t="s">
        <v>95</v>
      </c>
      <c r="D184" s="9" t="s">
        <v>218</v>
      </c>
      <c r="E184" s="10">
        <v>40800</v>
      </c>
      <c r="F184" s="10">
        <v>30000</v>
      </c>
      <c r="G184" s="10">
        <v>0</v>
      </c>
      <c r="H184" s="10">
        <v>30000</v>
      </c>
      <c r="I184" s="22">
        <f t="shared" si="4"/>
        <v>0.735294117647059</v>
      </c>
      <c r="J184" s="10">
        <f t="shared" si="5"/>
        <v>10800</v>
      </c>
      <c r="K184" s="23" t="s">
        <v>6</v>
      </c>
      <c r="L184" s="7" t="s">
        <v>38</v>
      </c>
    </row>
    <row r="185" ht="25" customHeight="1" spans="1:12">
      <c r="A185" s="7">
        <v>183</v>
      </c>
      <c r="B185" s="7" t="s">
        <v>18</v>
      </c>
      <c r="C185" s="7" t="s">
        <v>95</v>
      </c>
      <c r="D185" s="9" t="s">
        <v>219</v>
      </c>
      <c r="E185" s="10">
        <v>339800</v>
      </c>
      <c r="F185" s="10">
        <v>0</v>
      </c>
      <c r="G185" s="10">
        <v>250000</v>
      </c>
      <c r="H185" s="10">
        <v>250000</v>
      </c>
      <c r="I185" s="22">
        <f t="shared" si="4"/>
        <v>0.735726898175397</v>
      </c>
      <c r="J185" s="10">
        <f t="shared" si="5"/>
        <v>89800</v>
      </c>
      <c r="K185" s="23" t="s">
        <v>6</v>
      </c>
      <c r="L185" s="7" t="s">
        <v>38</v>
      </c>
    </row>
    <row r="186" ht="25" customHeight="1" spans="1:12">
      <c r="A186" s="7">
        <v>184</v>
      </c>
      <c r="B186" s="7" t="s">
        <v>18</v>
      </c>
      <c r="C186" s="7" t="s">
        <v>95</v>
      </c>
      <c r="D186" s="9" t="s">
        <v>220</v>
      </c>
      <c r="E186" s="10">
        <v>93700</v>
      </c>
      <c r="F186" s="10">
        <v>70000</v>
      </c>
      <c r="G186" s="10">
        <v>0</v>
      </c>
      <c r="H186" s="10">
        <v>70000</v>
      </c>
      <c r="I186" s="22">
        <f t="shared" si="4"/>
        <v>0.747065101387407</v>
      </c>
      <c r="J186" s="10">
        <f t="shared" si="5"/>
        <v>23700</v>
      </c>
      <c r="K186" s="23" t="s">
        <v>6</v>
      </c>
      <c r="L186" s="7" t="s">
        <v>38</v>
      </c>
    </row>
    <row r="187" ht="25" customHeight="1" spans="1:12">
      <c r="A187" s="7">
        <v>185</v>
      </c>
      <c r="B187" s="7" t="s">
        <v>18</v>
      </c>
      <c r="C187" s="7" t="s">
        <v>95</v>
      </c>
      <c r="D187" s="9" t="s">
        <v>221</v>
      </c>
      <c r="E187" s="10">
        <v>93600</v>
      </c>
      <c r="F187" s="10">
        <v>0</v>
      </c>
      <c r="G187" s="10">
        <v>70000</v>
      </c>
      <c r="H187" s="10">
        <v>70000</v>
      </c>
      <c r="I187" s="22">
        <f t="shared" si="4"/>
        <v>0.747863247863248</v>
      </c>
      <c r="J187" s="10">
        <f t="shared" si="5"/>
        <v>23600</v>
      </c>
      <c r="K187" s="23" t="s">
        <v>6</v>
      </c>
      <c r="L187" s="7" t="s">
        <v>38</v>
      </c>
    </row>
    <row r="188" ht="25" customHeight="1" spans="1:12">
      <c r="A188" s="7">
        <v>186</v>
      </c>
      <c r="B188" s="7" t="s">
        <v>18</v>
      </c>
      <c r="C188" s="7" t="s">
        <v>95</v>
      </c>
      <c r="D188" s="9" t="s">
        <v>222</v>
      </c>
      <c r="E188" s="10">
        <v>93000</v>
      </c>
      <c r="F188" s="10">
        <v>70000</v>
      </c>
      <c r="G188" s="10">
        <v>0</v>
      </c>
      <c r="H188" s="10">
        <v>70000</v>
      </c>
      <c r="I188" s="22">
        <f t="shared" si="4"/>
        <v>0.752688172043011</v>
      </c>
      <c r="J188" s="10">
        <f t="shared" si="5"/>
        <v>23000</v>
      </c>
      <c r="K188" s="23" t="s">
        <v>6</v>
      </c>
      <c r="L188" s="7" t="s">
        <v>38</v>
      </c>
    </row>
    <row r="189" ht="25" customHeight="1" spans="1:12">
      <c r="A189" s="7">
        <v>187</v>
      </c>
      <c r="B189" s="7" t="s">
        <v>18</v>
      </c>
      <c r="C189" s="7" t="s">
        <v>95</v>
      </c>
      <c r="D189" s="9" t="s">
        <v>223</v>
      </c>
      <c r="E189" s="10">
        <v>87042.94</v>
      </c>
      <c r="F189" s="10">
        <v>0</v>
      </c>
      <c r="G189" s="10">
        <v>70000</v>
      </c>
      <c r="H189" s="10">
        <v>70000</v>
      </c>
      <c r="I189" s="22">
        <f t="shared" si="4"/>
        <v>0.804200777225585</v>
      </c>
      <c r="J189" s="10">
        <f t="shared" si="5"/>
        <v>17042.94</v>
      </c>
      <c r="K189" s="23" t="s">
        <v>6</v>
      </c>
      <c r="L189" s="7" t="s">
        <v>38</v>
      </c>
    </row>
    <row r="190" ht="25" customHeight="1" spans="1:12">
      <c r="A190" s="7">
        <v>188</v>
      </c>
      <c r="B190" s="7" t="s">
        <v>18</v>
      </c>
      <c r="C190" s="7" t="s">
        <v>95</v>
      </c>
      <c r="D190" s="9" t="s">
        <v>224</v>
      </c>
      <c r="E190" s="10">
        <v>307600</v>
      </c>
      <c r="F190" s="10">
        <v>0</v>
      </c>
      <c r="G190" s="10">
        <v>250000</v>
      </c>
      <c r="H190" s="10">
        <v>250000</v>
      </c>
      <c r="I190" s="22">
        <f t="shared" si="4"/>
        <v>0.812743823146944</v>
      </c>
      <c r="J190" s="10">
        <f t="shared" si="5"/>
        <v>57600</v>
      </c>
      <c r="K190" s="23" t="s">
        <v>6</v>
      </c>
      <c r="L190" s="7" t="s">
        <v>38</v>
      </c>
    </row>
    <row r="191" ht="25" customHeight="1" spans="1:12">
      <c r="A191" s="7">
        <v>189</v>
      </c>
      <c r="B191" s="7" t="s">
        <v>18</v>
      </c>
      <c r="C191" s="7" t="s">
        <v>95</v>
      </c>
      <c r="D191" s="9" t="s">
        <v>225</v>
      </c>
      <c r="E191" s="10">
        <v>92800</v>
      </c>
      <c r="F191" s="10">
        <v>80000</v>
      </c>
      <c r="G191" s="10">
        <v>0</v>
      </c>
      <c r="H191" s="10">
        <v>80000</v>
      </c>
      <c r="I191" s="22">
        <f t="shared" si="4"/>
        <v>0.862068965517241</v>
      </c>
      <c r="J191" s="10">
        <f t="shared" si="5"/>
        <v>12800</v>
      </c>
      <c r="K191" s="23" t="s">
        <v>6</v>
      </c>
      <c r="L191" s="7" t="s">
        <v>38</v>
      </c>
    </row>
    <row r="192" ht="25" customHeight="1" spans="1:12">
      <c r="A192" s="7">
        <v>190</v>
      </c>
      <c r="B192" s="7" t="s">
        <v>18</v>
      </c>
      <c r="C192" s="7" t="s">
        <v>95</v>
      </c>
      <c r="D192" s="9" t="s">
        <v>226</v>
      </c>
      <c r="E192" s="10">
        <v>196800</v>
      </c>
      <c r="F192" s="10">
        <v>170000</v>
      </c>
      <c r="G192" s="10">
        <v>0</v>
      </c>
      <c r="H192" s="10">
        <v>170000</v>
      </c>
      <c r="I192" s="22">
        <f t="shared" si="4"/>
        <v>0.863821138211382</v>
      </c>
      <c r="J192" s="10">
        <f t="shared" si="5"/>
        <v>26800</v>
      </c>
      <c r="K192" s="23" t="s">
        <v>6</v>
      </c>
      <c r="L192" s="7" t="s">
        <v>38</v>
      </c>
    </row>
    <row r="193" ht="25" customHeight="1" spans="1:12">
      <c r="A193" s="7">
        <v>191</v>
      </c>
      <c r="B193" s="7" t="s">
        <v>18</v>
      </c>
      <c r="C193" s="7" t="s">
        <v>95</v>
      </c>
      <c r="D193" s="9" t="s">
        <v>227</v>
      </c>
      <c r="E193" s="10">
        <v>80000</v>
      </c>
      <c r="F193" s="10">
        <v>0</v>
      </c>
      <c r="G193" s="10">
        <v>70000</v>
      </c>
      <c r="H193" s="10">
        <v>70000</v>
      </c>
      <c r="I193" s="22">
        <f t="shared" si="4"/>
        <v>0.875</v>
      </c>
      <c r="J193" s="10">
        <f t="shared" si="5"/>
        <v>10000</v>
      </c>
      <c r="K193" s="23" t="s">
        <v>6</v>
      </c>
      <c r="L193" s="7" t="s">
        <v>38</v>
      </c>
    </row>
    <row r="194" ht="25" customHeight="1" spans="1:12">
      <c r="A194" s="7">
        <v>192</v>
      </c>
      <c r="B194" s="7" t="s">
        <v>19</v>
      </c>
      <c r="C194" s="7" t="s">
        <v>95</v>
      </c>
      <c r="D194" s="9" t="s">
        <v>228</v>
      </c>
      <c r="E194" s="10">
        <v>905000</v>
      </c>
      <c r="F194" s="10">
        <v>0</v>
      </c>
      <c r="G194" s="10">
        <v>0</v>
      </c>
      <c r="H194" s="10">
        <v>0</v>
      </c>
      <c r="I194" s="22">
        <f t="shared" si="4"/>
        <v>0</v>
      </c>
      <c r="J194" s="10">
        <f t="shared" si="5"/>
        <v>905000</v>
      </c>
      <c r="K194" s="23" t="s">
        <v>6</v>
      </c>
      <c r="L194" s="7" t="s">
        <v>38</v>
      </c>
    </row>
    <row r="195" ht="25" customHeight="1" spans="1:12">
      <c r="A195" s="7">
        <v>193</v>
      </c>
      <c r="B195" s="7" t="s">
        <v>19</v>
      </c>
      <c r="C195" s="7" t="s">
        <v>95</v>
      </c>
      <c r="D195" s="9" t="s">
        <v>229</v>
      </c>
      <c r="E195" s="10">
        <v>2820000</v>
      </c>
      <c r="F195" s="10">
        <v>0</v>
      </c>
      <c r="G195" s="10">
        <v>0</v>
      </c>
      <c r="H195" s="10">
        <v>0</v>
      </c>
      <c r="I195" s="22">
        <f t="shared" ref="I195:I214" si="6">H195/E195</f>
        <v>0</v>
      </c>
      <c r="J195" s="10">
        <f t="shared" ref="J195:J215" si="7">E195-H195</f>
        <v>2820000</v>
      </c>
      <c r="K195" s="23" t="s">
        <v>6</v>
      </c>
      <c r="L195" s="7" t="s">
        <v>38</v>
      </c>
    </row>
    <row r="196" ht="25" customHeight="1" spans="1:12">
      <c r="A196" s="7">
        <v>194</v>
      </c>
      <c r="B196" s="7" t="s">
        <v>19</v>
      </c>
      <c r="C196" s="7" t="s">
        <v>95</v>
      </c>
      <c r="D196" s="9" t="s">
        <v>172</v>
      </c>
      <c r="E196" s="10">
        <v>188000</v>
      </c>
      <c r="F196" s="10">
        <v>0</v>
      </c>
      <c r="G196" s="10">
        <v>0</v>
      </c>
      <c r="H196" s="10">
        <v>0</v>
      </c>
      <c r="I196" s="22">
        <f t="shared" si="6"/>
        <v>0</v>
      </c>
      <c r="J196" s="10">
        <f t="shared" si="7"/>
        <v>188000</v>
      </c>
      <c r="K196" s="9" t="s">
        <v>4</v>
      </c>
      <c r="L196" s="7" t="s">
        <v>38</v>
      </c>
    </row>
    <row r="197" ht="25" customHeight="1" spans="1:12">
      <c r="A197" s="7">
        <v>195</v>
      </c>
      <c r="B197" s="7" t="s">
        <v>19</v>
      </c>
      <c r="C197" s="7" t="s">
        <v>95</v>
      </c>
      <c r="D197" s="9" t="s">
        <v>230</v>
      </c>
      <c r="E197" s="10">
        <v>512800</v>
      </c>
      <c r="F197" s="10">
        <v>0</v>
      </c>
      <c r="G197" s="10">
        <v>0</v>
      </c>
      <c r="H197" s="10">
        <v>0</v>
      </c>
      <c r="I197" s="22">
        <f t="shared" si="6"/>
        <v>0</v>
      </c>
      <c r="J197" s="10">
        <f t="shared" si="7"/>
        <v>512800</v>
      </c>
      <c r="K197" s="23" t="s">
        <v>6</v>
      </c>
      <c r="L197" s="7" t="s">
        <v>38</v>
      </c>
    </row>
    <row r="198" ht="25" customHeight="1" spans="1:12">
      <c r="A198" s="7">
        <v>196</v>
      </c>
      <c r="B198" s="7" t="s">
        <v>19</v>
      </c>
      <c r="C198" s="7" t="s">
        <v>95</v>
      </c>
      <c r="D198" s="9" t="s">
        <v>231</v>
      </c>
      <c r="E198" s="10">
        <v>414800</v>
      </c>
      <c r="F198" s="10">
        <v>0</v>
      </c>
      <c r="G198" s="10">
        <v>0</v>
      </c>
      <c r="H198" s="10">
        <v>0</v>
      </c>
      <c r="I198" s="22">
        <f t="shared" si="6"/>
        <v>0</v>
      </c>
      <c r="J198" s="10">
        <f t="shared" si="7"/>
        <v>414800</v>
      </c>
      <c r="K198" s="23" t="s">
        <v>5</v>
      </c>
      <c r="L198" s="7" t="s">
        <v>38</v>
      </c>
    </row>
    <row r="199" ht="25" customHeight="1" spans="1:12">
      <c r="A199" s="7">
        <v>197</v>
      </c>
      <c r="B199" s="7" t="s">
        <v>19</v>
      </c>
      <c r="C199" s="7" t="s">
        <v>95</v>
      </c>
      <c r="D199" s="9" t="s">
        <v>232</v>
      </c>
      <c r="E199" s="10">
        <v>461000</v>
      </c>
      <c r="F199" s="10">
        <v>0</v>
      </c>
      <c r="G199" s="10">
        <v>244000</v>
      </c>
      <c r="H199" s="10">
        <v>244000</v>
      </c>
      <c r="I199" s="22">
        <f t="shared" si="6"/>
        <v>0.529284164859002</v>
      </c>
      <c r="J199" s="10">
        <f t="shared" si="7"/>
        <v>217000</v>
      </c>
      <c r="K199" s="23" t="s">
        <v>6</v>
      </c>
      <c r="L199" s="7" t="s">
        <v>38</v>
      </c>
    </row>
    <row r="200" ht="25" customHeight="1" spans="1:12">
      <c r="A200" s="7">
        <v>198</v>
      </c>
      <c r="B200" s="7" t="s">
        <v>233</v>
      </c>
      <c r="C200" s="7" t="s">
        <v>95</v>
      </c>
      <c r="D200" s="9" t="s">
        <v>234</v>
      </c>
      <c r="E200" s="10">
        <v>1247760</v>
      </c>
      <c r="F200" s="10">
        <v>400000</v>
      </c>
      <c r="G200" s="10">
        <v>0</v>
      </c>
      <c r="H200" s="10">
        <v>400000</v>
      </c>
      <c r="I200" s="22">
        <f t="shared" si="6"/>
        <v>0.320574469449253</v>
      </c>
      <c r="J200" s="10">
        <f t="shared" si="7"/>
        <v>847760</v>
      </c>
      <c r="K200" s="23" t="s">
        <v>6</v>
      </c>
      <c r="L200" s="7" t="s">
        <v>38</v>
      </c>
    </row>
    <row r="201" ht="25" customHeight="1" spans="1:12">
      <c r="A201" s="7">
        <v>199</v>
      </c>
      <c r="B201" s="7" t="s">
        <v>16</v>
      </c>
      <c r="C201" s="7" t="s">
        <v>235</v>
      </c>
      <c r="D201" s="19" t="s">
        <v>236</v>
      </c>
      <c r="E201" s="10">
        <v>2332000</v>
      </c>
      <c r="F201" s="10">
        <v>660000</v>
      </c>
      <c r="G201" s="10">
        <v>0</v>
      </c>
      <c r="H201" s="10">
        <v>660000</v>
      </c>
      <c r="I201" s="22">
        <f t="shared" si="6"/>
        <v>0.283018867924528</v>
      </c>
      <c r="J201" s="10">
        <f t="shared" si="7"/>
        <v>1672000</v>
      </c>
      <c r="K201" s="9" t="s">
        <v>5</v>
      </c>
      <c r="L201" s="7" t="s">
        <v>38</v>
      </c>
    </row>
    <row r="202" ht="25" customHeight="1" spans="1:12">
      <c r="A202" s="7">
        <v>200</v>
      </c>
      <c r="B202" s="7" t="s">
        <v>16</v>
      </c>
      <c r="C202" s="7" t="s">
        <v>235</v>
      </c>
      <c r="D202" s="19" t="s">
        <v>237</v>
      </c>
      <c r="E202" s="10">
        <v>2211186</v>
      </c>
      <c r="F202" s="10">
        <v>1550000</v>
      </c>
      <c r="G202" s="10">
        <v>0</v>
      </c>
      <c r="H202" s="10">
        <v>1550000</v>
      </c>
      <c r="I202" s="22">
        <f t="shared" si="6"/>
        <v>0.700981283347489</v>
      </c>
      <c r="J202" s="10">
        <f t="shared" si="7"/>
        <v>661186</v>
      </c>
      <c r="K202" s="9" t="s">
        <v>7</v>
      </c>
      <c r="L202" s="7" t="s">
        <v>38</v>
      </c>
    </row>
    <row r="203" ht="25" customHeight="1" spans="1:12">
      <c r="A203" s="7">
        <v>201</v>
      </c>
      <c r="B203" s="7" t="s">
        <v>16</v>
      </c>
      <c r="C203" s="7" t="s">
        <v>235</v>
      </c>
      <c r="D203" s="19" t="s">
        <v>238</v>
      </c>
      <c r="E203" s="10">
        <v>3324000</v>
      </c>
      <c r="F203" s="10">
        <v>2500000</v>
      </c>
      <c r="G203" s="10">
        <v>0</v>
      </c>
      <c r="H203" s="10">
        <v>2500000</v>
      </c>
      <c r="I203" s="22">
        <f t="shared" si="6"/>
        <v>0.752105896510229</v>
      </c>
      <c r="J203" s="10">
        <f t="shared" si="7"/>
        <v>824000</v>
      </c>
      <c r="K203" s="9" t="s">
        <v>7</v>
      </c>
      <c r="L203" s="7" t="s">
        <v>38</v>
      </c>
    </row>
    <row r="204" ht="25" customHeight="1" spans="1:12">
      <c r="A204" s="7">
        <v>202</v>
      </c>
      <c r="B204" s="7" t="s">
        <v>17</v>
      </c>
      <c r="C204" s="7" t="s">
        <v>235</v>
      </c>
      <c r="D204" s="19" t="s">
        <v>239</v>
      </c>
      <c r="E204" s="10">
        <v>240355</v>
      </c>
      <c r="F204" s="10">
        <v>72000</v>
      </c>
      <c r="G204" s="10">
        <v>0</v>
      </c>
      <c r="H204" s="10">
        <v>72000</v>
      </c>
      <c r="I204" s="22">
        <f t="shared" si="6"/>
        <v>0.299556905410747</v>
      </c>
      <c r="J204" s="10">
        <f t="shared" si="7"/>
        <v>168355</v>
      </c>
      <c r="K204" s="9" t="s">
        <v>5</v>
      </c>
      <c r="L204" s="7" t="s">
        <v>38</v>
      </c>
    </row>
    <row r="205" ht="25" customHeight="1" spans="1:12">
      <c r="A205" s="7">
        <v>203</v>
      </c>
      <c r="B205" s="7" t="s">
        <v>17</v>
      </c>
      <c r="C205" s="7" t="s">
        <v>235</v>
      </c>
      <c r="D205" s="19" t="s">
        <v>240</v>
      </c>
      <c r="E205" s="10">
        <v>3721866</v>
      </c>
      <c r="F205" s="10">
        <v>1023000</v>
      </c>
      <c r="G205" s="10">
        <v>1340000</v>
      </c>
      <c r="H205" s="10">
        <v>2363000</v>
      </c>
      <c r="I205" s="22">
        <f t="shared" si="6"/>
        <v>0.634896581445974</v>
      </c>
      <c r="J205" s="10">
        <f t="shared" si="7"/>
        <v>1358866</v>
      </c>
      <c r="K205" s="9" t="s">
        <v>5</v>
      </c>
      <c r="L205" s="7" t="s">
        <v>38</v>
      </c>
    </row>
    <row r="206" ht="25" customHeight="1" spans="1:12">
      <c r="A206" s="7">
        <v>204</v>
      </c>
      <c r="B206" s="7" t="s">
        <v>17</v>
      </c>
      <c r="C206" s="7" t="s">
        <v>235</v>
      </c>
      <c r="D206" s="19" t="s">
        <v>241</v>
      </c>
      <c r="E206" s="10">
        <v>200840</v>
      </c>
      <c r="F206" s="10">
        <v>140000</v>
      </c>
      <c r="G206" s="10">
        <v>0</v>
      </c>
      <c r="H206" s="10">
        <v>140000</v>
      </c>
      <c r="I206" s="22">
        <f t="shared" si="6"/>
        <v>0.697072296355308</v>
      </c>
      <c r="J206" s="10">
        <f t="shared" si="7"/>
        <v>60840</v>
      </c>
      <c r="K206" s="9" t="s">
        <v>6</v>
      </c>
      <c r="L206" s="7" t="s">
        <v>38</v>
      </c>
    </row>
    <row r="207" ht="25" customHeight="1" spans="1:12">
      <c r="A207" s="7">
        <v>205</v>
      </c>
      <c r="B207" s="7" t="s">
        <v>17</v>
      </c>
      <c r="C207" s="7" t="s">
        <v>235</v>
      </c>
      <c r="D207" s="19" t="s">
        <v>242</v>
      </c>
      <c r="E207" s="10">
        <v>401670</v>
      </c>
      <c r="F207" s="10">
        <v>280000</v>
      </c>
      <c r="G207" s="10">
        <v>0</v>
      </c>
      <c r="H207" s="10">
        <v>280000</v>
      </c>
      <c r="I207" s="22">
        <f t="shared" si="6"/>
        <v>0.697089650708293</v>
      </c>
      <c r="J207" s="10">
        <f t="shared" si="7"/>
        <v>121670</v>
      </c>
      <c r="K207" s="9" t="s">
        <v>6</v>
      </c>
      <c r="L207" s="7" t="s">
        <v>38</v>
      </c>
    </row>
    <row r="208" ht="25" customHeight="1" spans="1:12">
      <c r="A208" s="7">
        <v>206</v>
      </c>
      <c r="B208" s="7" t="s">
        <v>17</v>
      </c>
      <c r="C208" s="7" t="s">
        <v>235</v>
      </c>
      <c r="D208" s="19" t="s">
        <v>243</v>
      </c>
      <c r="E208" s="10">
        <v>598000</v>
      </c>
      <c r="F208" s="10">
        <v>420000</v>
      </c>
      <c r="G208" s="10">
        <v>0</v>
      </c>
      <c r="H208" s="10">
        <v>420000</v>
      </c>
      <c r="I208" s="22">
        <f t="shared" si="6"/>
        <v>0.702341137123746</v>
      </c>
      <c r="J208" s="10">
        <f t="shared" si="7"/>
        <v>178000</v>
      </c>
      <c r="K208" s="9" t="s">
        <v>6</v>
      </c>
      <c r="L208" s="7" t="s">
        <v>38</v>
      </c>
    </row>
    <row r="209" ht="25" customHeight="1" spans="1:12">
      <c r="A209" s="7">
        <v>207</v>
      </c>
      <c r="B209" s="7" t="s">
        <v>17</v>
      </c>
      <c r="C209" s="7" t="s">
        <v>235</v>
      </c>
      <c r="D209" s="19" t="s">
        <v>244</v>
      </c>
      <c r="E209" s="10">
        <v>3586899</v>
      </c>
      <c r="F209" s="10">
        <v>2868000</v>
      </c>
      <c r="G209" s="10">
        <v>0</v>
      </c>
      <c r="H209" s="10">
        <v>2868000</v>
      </c>
      <c r="I209" s="22">
        <f t="shared" si="6"/>
        <v>0.799576458662483</v>
      </c>
      <c r="J209" s="10">
        <f t="shared" si="7"/>
        <v>718899</v>
      </c>
      <c r="K209" s="9" t="s">
        <v>7</v>
      </c>
      <c r="L209" s="7" t="s">
        <v>38</v>
      </c>
    </row>
    <row r="210" ht="25" customHeight="1" spans="1:12">
      <c r="A210" s="7">
        <v>208</v>
      </c>
      <c r="B210" s="7" t="s">
        <v>17</v>
      </c>
      <c r="C210" s="7" t="s">
        <v>235</v>
      </c>
      <c r="D210" s="19" t="s">
        <v>245</v>
      </c>
      <c r="E210" s="10">
        <v>3389800</v>
      </c>
      <c r="F210" s="10">
        <v>2712000</v>
      </c>
      <c r="G210" s="10">
        <v>0</v>
      </c>
      <c r="H210" s="10">
        <v>2712000</v>
      </c>
      <c r="I210" s="22">
        <f t="shared" si="6"/>
        <v>0.800047200424804</v>
      </c>
      <c r="J210" s="10">
        <f t="shared" si="7"/>
        <v>677800</v>
      </c>
      <c r="K210" s="9" t="s">
        <v>7</v>
      </c>
      <c r="L210" s="7" t="s">
        <v>38</v>
      </c>
    </row>
    <row r="211" ht="25" customHeight="1" spans="1:12">
      <c r="A211" s="7">
        <v>209</v>
      </c>
      <c r="B211" s="7" t="s">
        <v>18</v>
      </c>
      <c r="C211" s="7" t="s">
        <v>235</v>
      </c>
      <c r="D211" s="19" t="s">
        <v>246</v>
      </c>
      <c r="E211" s="10">
        <v>185846</v>
      </c>
      <c r="F211" s="10">
        <v>0</v>
      </c>
      <c r="G211" s="10">
        <v>130000</v>
      </c>
      <c r="H211" s="10">
        <v>130000</v>
      </c>
      <c r="I211" s="22">
        <f t="shared" si="6"/>
        <v>0.69950389031779</v>
      </c>
      <c r="J211" s="10">
        <f t="shared" si="7"/>
        <v>55846</v>
      </c>
      <c r="K211" s="9" t="s">
        <v>6</v>
      </c>
      <c r="L211" s="7" t="s">
        <v>38</v>
      </c>
    </row>
    <row r="212" ht="25" customHeight="1" spans="1:12">
      <c r="A212" s="7">
        <v>210</v>
      </c>
      <c r="B212" s="7" t="s">
        <v>18</v>
      </c>
      <c r="C212" s="7" t="s">
        <v>235</v>
      </c>
      <c r="D212" s="19" t="s">
        <v>247</v>
      </c>
      <c r="E212" s="10">
        <v>232137</v>
      </c>
      <c r="F212" s="10">
        <v>170000</v>
      </c>
      <c r="G212" s="10">
        <v>0</v>
      </c>
      <c r="H212" s="10">
        <v>170000</v>
      </c>
      <c r="I212" s="22">
        <f t="shared" si="6"/>
        <v>0.732326169460276</v>
      </c>
      <c r="J212" s="10">
        <f t="shared" si="7"/>
        <v>62137</v>
      </c>
      <c r="K212" s="9" t="s">
        <v>6</v>
      </c>
      <c r="L212" s="7" t="s">
        <v>38</v>
      </c>
    </row>
    <row r="213" ht="25" customHeight="1" spans="1:12">
      <c r="A213" s="7">
        <v>211</v>
      </c>
      <c r="B213" s="7" t="s">
        <v>18</v>
      </c>
      <c r="C213" s="7" t="s">
        <v>235</v>
      </c>
      <c r="D213" s="19" t="s">
        <v>248</v>
      </c>
      <c r="E213" s="10">
        <v>248600</v>
      </c>
      <c r="F213" s="10">
        <v>186000</v>
      </c>
      <c r="G213" s="10">
        <v>0</v>
      </c>
      <c r="H213" s="10">
        <v>186000</v>
      </c>
      <c r="I213" s="22">
        <f t="shared" si="6"/>
        <v>0.748189863234111</v>
      </c>
      <c r="J213" s="10">
        <f t="shared" si="7"/>
        <v>62600</v>
      </c>
      <c r="K213" s="9" t="s">
        <v>6</v>
      </c>
      <c r="L213" s="7" t="s">
        <v>38</v>
      </c>
    </row>
    <row r="214" ht="25" customHeight="1" spans="1:12">
      <c r="A214" s="7">
        <v>212</v>
      </c>
      <c r="B214" s="7" t="s">
        <v>18</v>
      </c>
      <c r="C214" s="7" t="s">
        <v>235</v>
      </c>
      <c r="D214" s="19" t="s">
        <v>249</v>
      </c>
      <c r="E214" s="10">
        <v>258600</v>
      </c>
      <c r="F214" s="10">
        <v>194000</v>
      </c>
      <c r="G214" s="10">
        <v>0</v>
      </c>
      <c r="H214" s="10">
        <v>194000</v>
      </c>
      <c r="I214" s="22">
        <f t="shared" si="6"/>
        <v>0.750193348801237</v>
      </c>
      <c r="J214" s="10">
        <f t="shared" si="7"/>
        <v>64600</v>
      </c>
      <c r="K214" s="9" t="s">
        <v>6</v>
      </c>
      <c r="L214" s="7" t="s">
        <v>38</v>
      </c>
    </row>
    <row r="215" s="2" customFormat="1" ht="25" customHeight="1" spans="1:12">
      <c r="A215" s="26" t="s">
        <v>250</v>
      </c>
      <c r="B215" s="27"/>
      <c r="C215" s="27"/>
      <c r="D215" s="28"/>
      <c r="E215" s="29">
        <f t="shared" ref="E215:H215" si="8">SUM(E3:E214)</f>
        <v>156470697.8743</v>
      </c>
      <c r="F215" s="29">
        <f t="shared" si="8"/>
        <v>84762685</v>
      </c>
      <c r="G215" s="29">
        <f t="shared" si="8"/>
        <v>11674271.04</v>
      </c>
      <c r="H215" s="29">
        <f t="shared" si="8"/>
        <v>96442736</v>
      </c>
      <c r="I215" s="29"/>
      <c r="J215" s="29">
        <f t="shared" si="7"/>
        <v>60027961.8743</v>
      </c>
      <c r="K215" s="30"/>
      <c r="L215" s="31"/>
    </row>
  </sheetData>
  <autoFilter ref="A2:L215">
    <extLst/>
  </autoFilter>
  <sortState ref="A201:M214">
    <sortCondition ref="B201:B214"/>
    <sortCondition ref="I201:I214"/>
  </sortState>
  <mergeCells count="2">
    <mergeCell ref="A1:L1"/>
    <mergeCell ref="A215:D2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统计表（明细）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1415101239</cp:lastModifiedBy>
  <dcterms:created xsi:type="dcterms:W3CDTF">2021-06-21T08:36:00Z</dcterms:created>
  <dcterms:modified xsi:type="dcterms:W3CDTF">2021-08-06T07:04:05Z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730DCB0BC36C453394603B882DE0AE88</vt:lpwstr>
  </property>
  <property fmtid="{D5CDD505-2E9C-101B-9397-08002B2CF9AE}" pid="3" name="KSOProductBuildVer">
    <vt:lpwstr>2052-11.1.0.10700</vt:lpwstr>
  </property>
</Properties>
</file>