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4400" yWindow="-15" windowWidth="14445" windowHeight="12525" tabRatio="1000"/>
  </bookViews>
  <sheets>
    <sheet name="1、一般公共预算收入" sheetId="1" r:id="rId1"/>
    <sheet name="2、一般公共预算支出" sheetId="2" r:id="rId2"/>
    <sheet name="3、一般公共预算本级支出" sheetId="3" r:id="rId3"/>
    <sheet name="4、一般公共预算本级基本支出" sheetId="4" r:id="rId4"/>
    <sheet name="5、一般公共预算本级支出（功能分类）" sheetId="5" r:id="rId5"/>
    <sheet name="6、一般公共预算对下税收返还和转移支付决算（分项目）" sheetId="6" r:id="rId6"/>
    <sheet name="7、一般公共预算对下税收返还和转移支付（分地区）" sheetId="7" r:id="rId7"/>
    <sheet name="8、政府性基金收入" sheetId="8" r:id="rId8"/>
    <sheet name="9、政府性基金支出" sheetId="9" r:id="rId9"/>
    <sheet name="10、政府性基金本级支出" sheetId="10" r:id="rId10"/>
    <sheet name="11、政府性基金对下转移支付(分项目)" sheetId="11" r:id="rId11"/>
    <sheet name="12、政府性基金对下转移支付（分地区）" sheetId="12" r:id="rId12"/>
    <sheet name="13、国有资本经营预算收入" sheetId="13" r:id="rId13"/>
    <sheet name="14、国有资本经营预算支出" sheetId="22" r:id="rId14"/>
    <sheet name="15、国有资本经营预算本级支出" sheetId="21" r:id="rId15"/>
    <sheet name="16.国有资本经营对下转移支付（分项目）" sheetId="14" r:id="rId16"/>
    <sheet name="17.国有资本经营对下转移支付（分地区）" sheetId="23" r:id="rId17"/>
    <sheet name="18、社会保险基金收入" sheetId="15" r:id="rId18"/>
    <sheet name="19、社会保险基金支出" sheetId="16" r:id="rId19"/>
    <sheet name="20.政府新增债券资金安排表" sheetId="17" r:id="rId20"/>
    <sheet name="21.地方政府一般债务限额和余额" sheetId="18" r:id="rId21"/>
    <sheet name="22.地方政府专项债务限额和余额" sheetId="19" r:id="rId22"/>
    <sheet name="23.一般公共预算财政拨款“三公”经费支出决算表" sheetId="20" r:id="rId23"/>
  </sheets>
  <calcPr calcId="125725"/>
</workbook>
</file>

<file path=xl/calcChain.xml><?xml version="1.0" encoding="utf-8"?>
<calcChain xmlns="http://schemas.openxmlformats.org/spreadsheetml/2006/main">
  <c r="E8" i="14"/>
  <c r="D8"/>
  <c r="B8"/>
  <c r="E8" i="22" l="1"/>
  <c r="E15" s="1"/>
  <c r="D8"/>
  <c r="C8"/>
  <c r="B8"/>
  <c r="G7" i="20"/>
  <c r="C22" i="17"/>
  <c r="E15" i="13"/>
  <c r="E8"/>
  <c r="D8"/>
  <c r="C8"/>
  <c r="B8"/>
  <c r="D47" i="10"/>
  <c r="C47"/>
  <c r="B47"/>
  <c r="D47" i="9"/>
  <c r="D55" s="1"/>
  <c r="C47"/>
  <c r="C55" s="1"/>
  <c r="B47"/>
  <c r="B55" s="1"/>
  <c r="E46"/>
  <c r="E44"/>
  <c r="E43"/>
  <c r="E41"/>
  <c r="E17"/>
  <c r="E13"/>
  <c r="E8"/>
  <c r="D76" i="8"/>
  <c r="E76" s="1"/>
  <c r="C76"/>
  <c r="B76"/>
  <c r="E44"/>
  <c r="E31"/>
  <c r="E16"/>
  <c r="E15"/>
  <c r="E14"/>
  <c r="E13"/>
  <c r="C1347" i="5"/>
  <c r="C1342"/>
  <c r="C1339" s="1"/>
  <c r="C1337"/>
  <c r="C1336"/>
  <c r="C1329"/>
  <c r="C1325"/>
  <c r="C1312"/>
  <c r="C1304"/>
  <c r="C1298"/>
  <c r="C1292"/>
  <c r="C1280"/>
  <c r="C1279"/>
  <c r="C1266"/>
  <c r="C1260"/>
  <c r="C1255"/>
  <c r="C1241"/>
  <c r="C1226"/>
  <c r="C1225" s="1"/>
  <c r="C1221"/>
  <c r="C1217"/>
  <c r="C1206"/>
  <c r="C1205" s="1"/>
  <c r="C1203"/>
  <c r="C1188"/>
  <c r="C1161"/>
  <c r="C1160" s="1"/>
  <c r="C1150"/>
  <c r="C1147"/>
  <c r="C1144"/>
  <c r="C1138"/>
  <c r="C1128"/>
  <c r="C1121"/>
  <c r="C1120" s="1"/>
  <c r="C1117"/>
  <c r="C1111"/>
  <c r="C1101"/>
  <c r="C1100" s="1"/>
  <c r="C1094"/>
  <c r="C1086"/>
  <c r="C1079"/>
  <c r="C1065"/>
  <c r="C1060"/>
  <c r="C1044"/>
  <c r="C1034"/>
  <c r="C1033" s="1"/>
  <c r="C1030"/>
  <c r="C1025"/>
  <c r="C1018"/>
  <c r="C1013"/>
  <c r="C1003"/>
  <c r="C993"/>
  <c r="C970"/>
  <c r="C969" s="1"/>
  <c r="C966"/>
  <c r="C963"/>
  <c r="C956"/>
  <c r="C949"/>
  <c r="C938"/>
  <c r="C910"/>
  <c r="C885"/>
  <c r="C859"/>
  <c r="C858" s="1"/>
  <c r="C856"/>
  <c r="C854"/>
  <c r="C852"/>
  <c r="C849"/>
  <c r="C847"/>
  <c r="C836"/>
  <c r="C835" s="1"/>
  <c r="C833"/>
  <c r="C818"/>
  <c r="C816"/>
  <c r="C814"/>
  <c r="C808"/>
  <c r="C806"/>
  <c r="C804"/>
  <c r="C801"/>
  <c r="C798"/>
  <c r="C792"/>
  <c r="C785"/>
  <c r="C780"/>
  <c r="C772"/>
  <c r="C768"/>
  <c r="C758"/>
  <c r="C757" s="1"/>
  <c r="C755"/>
  <c r="C753"/>
  <c r="C744"/>
  <c r="C741"/>
  <c r="C737"/>
  <c r="C733"/>
  <c r="C728"/>
  <c r="C724"/>
  <c r="C721"/>
  <c r="C709"/>
  <c r="C705"/>
  <c r="C691"/>
  <c r="C685" s="1"/>
  <c r="C686"/>
  <c r="C683"/>
  <c r="C680"/>
  <c r="C672"/>
  <c r="C667"/>
  <c r="C663"/>
  <c r="C660"/>
  <c r="C657"/>
  <c r="C654"/>
  <c r="C651"/>
  <c r="C648"/>
  <c r="C643"/>
  <c r="C634"/>
  <c r="C626"/>
  <c r="C619"/>
  <c r="C611"/>
  <c r="C601"/>
  <c r="C597"/>
  <c r="C589"/>
  <c r="C587"/>
  <c r="C579"/>
  <c r="C565"/>
  <c r="C564" s="1"/>
  <c r="C560"/>
  <c r="C552"/>
  <c r="C543"/>
  <c r="C532"/>
  <c r="C524"/>
  <c r="C508"/>
  <c r="C507"/>
  <c r="C502"/>
  <c r="C498"/>
  <c r="C494"/>
  <c r="C487"/>
  <c r="C482"/>
  <c r="C477"/>
  <c r="C473"/>
  <c r="C467"/>
  <c r="C459"/>
  <c r="C453" s="1"/>
  <c r="C454"/>
  <c r="C451"/>
  <c r="C444"/>
  <c r="C438"/>
  <c r="C434"/>
  <c r="C430"/>
  <c r="C426"/>
  <c r="C420"/>
  <c r="C414"/>
  <c r="C405"/>
  <c r="C400"/>
  <c r="C399" s="1"/>
  <c r="C397"/>
  <c r="C391"/>
  <c r="C383"/>
  <c r="C373"/>
  <c r="C363"/>
  <c r="C347"/>
  <c r="C338"/>
  <c r="C330"/>
  <c r="C323"/>
  <c r="C312"/>
  <c r="C309"/>
  <c r="C308" s="1"/>
  <c r="C306"/>
  <c r="C296"/>
  <c r="C294"/>
  <c r="C292"/>
  <c r="C290"/>
  <c r="C289"/>
  <c r="C287"/>
  <c r="C281"/>
  <c r="C276"/>
  <c r="C274"/>
  <c r="C269"/>
  <c r="C263"/>
  <c r="C260"/>
  <c r="C257"/>
  <c r="C250"/>
  <c r="C249" s="1"/>
  <c r="C246"/>
  <c r="C231"/>
  <c r="C224"/>
  <c r="C218"/>
  <c r="C212"/>
  <c r="C204"/>
  <c r="C197"/>
  <c r="C190"/>
  <c r="C183"/>
  <c r="C176"/>
  <c r="C169"/>
  <c r="C163"/>
  <c r="C155"/>
  <c r="C148"/>
  <c r="C135"/>
  <c r="C124"/>
  <c r="C115"/>
  <c r="C105"/>
  <c r="C92"/>
  <c r="C83"/>
  <c r="C71"/>
  <c r="C60"/>
  <c r="C49"/>
  <c r="C38"/>
  <c r="C27"/>
  <c r="C18"/>
  <c r="C6"/>
  <c r="C5" s="1"/>
  <c r="F26" i="4"/>
  <c r="E26"/>
  <c r="F25"/>
  <c r="F24"/>
  <c r="F23"/>
  <c r="F22"/>
  <c r="F21"/>
  <c r="F20"/>
  <c r="F19"/>
  <c r="F18"/>
  <c r="F17"/>
  <c r="F15"/>
  <c r="F14"/>
  <c r="F13"/>
  <c r="F12"/>
  <c r="F11"/>
  <c r="F10"/>
  <c r="F9"/>
  <c r="F8"/>
  <c r="F7"/>
  <c r="F6"/>
  <c r="F5"/>
  <c r="F4"/>
  <c r="D29" i="3"/>
  <c r="E29" s="1"/>
  <c r="C29"/>
  <c r="B29"/>
  <c r="E27"/>
  <c r="E24"/>
  <c r="E23"/>
  <c r="E22"/>
  <c r="E21"/>
  <c r="E18"/>
  <c r="E17"/>
  <c r="E16"/>
  <c r="E15"/>
  <c r="E14"/>
  <c r="E13"/>
  <c r="E12"/>
  <c r="E11"/>
  <c r="E10"/>
  <c r="E9"/>
  <c r="E8"/>
  <c r="E7"/>
  <c r="E6"/>
  <c r="E4"/>
  <c r="D30" i="2"/>
  <c r="E30" s="1"/>
  <c r="C30"/>
  <c r="B30"/>
  <c r="E28"/>
  <c r="E25"/>
  <c r="E24"/>
  <c r="E23"/>
  <c r="E22"/>
  <c r="E19"/>
  <c r="E18"/>
  <c r="E17"/>
  <c r="E16"/>
  <c r="E15"/>
  <c r="E14"/>
  <c r="E13"/>
  <c r="E12"/>
  <c r="E11"/>
  <c r="E10"/>
  <c r="E9"/>
  <c r="E8"/>
  <c r="E7"/>
  <c r="E5"/>
  <c r="D29" i="1"/>
  <c r="E29" s="1"/>
  <c r="C29"/>
  <c r="B29"/>
  <c r="E28"/>
  <c r="E27"/>
  <c r="E26"/>
  <c r="E24"/>
  <c r="E23"/>
  <c r="E22"/>
  <c r="E21"/>
  <c r="E20"/>
  <c r="E19"/>
  <c r="E18"/>
  <c r="E17"/>
  <c r="E16"/>
  <c r="E15"/>
  <c r="E14"/>
  <c r="E13"/>
  <c r="E12"/>
  <c r="E11"/>
  <c r="E10"/>
  <c r="E9"/>
  <c r="E8"/>
  <c r="E7"/>
  <c r="E6"/>
  <c r="D5"/>
  <c r="E5" s="1"/>
  <c r="C4" i="5" l="1"/>
  <c r="D84" i="8"/>
  <c r="D40" i="1"/>
  <c r="D38" i="2"/>
  <c r="E47" i="9"/>
</calcChain>
</file>

<file path=xl/sharedStrings.xml><?xml version="1.0" encoding="utf-8"?>
<sst xmlns="http://schemas.openxmlformats.org/spreadsheetml/2006/main" count="2074" uniqueCount="1476">
  <si>
    <t>2020年度常宁市一般公共预算收入决算表</t>
  </si>
  <si>
    <t xml:space="preserve"> </t>
  </si>
  <si>
    <r>
      <rPr>
        <sz val="11"/>
        <rFont val="宋体"/>
        <family val="3"/>
        <charset val="134"/>
      </rPr>
      <t>单位：万元</t>
    </r>
  </si>
  <si>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</si>
  <si>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年初预算数</t>
    </r>
  </si>
  <si>
    <t>调整预算数</t>
  </si>
  <si>
    <r>
      <rPr>
        <b/>
        <sz val="11"/>
        <rFont val="宋体"/>
        <family val="3"/>
        <charset val="134"/>
      </rPr>
      <t>决算数</t>
    </r>
  </si>
  <si>
    <r>
      <rPr>
        <b/>
        <sz val="11"/>
        <rFont val="宋体"/>
        <family val="3"/>
        <charset val="134"/>
      </rPr>
      <t>完成预算</t>
    </r>
    <r>
      <rPr>
        <b/>
        <sz val="11"/>
        <rFont val="Times New Roman"/>
        <family val="1"/>
      </rPr>
      <t>%</t>
    </r>
  </si>
  <si>
    <r>
      <rPr>
        <b/>
        <sz val="11"/>
        <rFont val="宋体"/>
        <family val="3"/>
        <charset val="134"/>
      </rPr>
      <t>比上年增长</t>
    </r>
    <r>
      <rPr>
        <b/>
        <sz val="11"/>
        <rFont val="Times New Roman"/>
        <family val="1"/>
      </rPr>
      <t>%</t>
    </r>
  </si>
  <si>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</si>
  <si>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</si>
  <si>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</si>
  <si>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</si>
  <si>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</si>
  <si>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</si>
  <si>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</si>
  <si>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</si>
  <si>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</si>
  <si>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</si>
  <si>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</si>
  <si>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</si>
  <si>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</si>
  <si>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</si>
  <si>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</si>
  <si>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</si>
  <si>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</si>
  <si>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</si>
  <si>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</si>
  <si>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</si>
  <si>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</si>
  <si>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</si>
  <si>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政府住房基金收入</t>
  </si>
  <si>
    <t xml:space="preserve">    其他收入</t>
  </si>
  <si>
    <t>本级收入合计</t>
  </si>
  <si>
    <t>转移性收入</t>
  </si>
  <si>
    <r>
      <rPr>
        <sz val="11"/>
        <rFont val="Times New Roman"/>
        <family val="1"/>
      </rPr>
      <t xml:space="preserve">  </t>
    </r>
    <r>
      <rPr>
        <sz val="11"/>
        <rFont val="宋体"/>
        <family val="3"/>
        <charset val="134"/>
      </rPr>
      <t>返还性收入</t>
    </r>
  </si>
  <si>
    <r>
      <rPr>
        <sz val="11"/>
        <rFont val="Times New Roman"/>
        <family val="1"/>
      </rPr>
      <t xml:space="preserve">  </t>
    </r>
    <r>
      <rPr>
        <sz val="11"/>
        <rFont val="宋体"/>
        <family val="3"/>
        <charset val="134"/>
      </rPr>
      <t>一般性转移支付收入</t>
    </r>
  </si>
  <si>
    <r>
      <rPr>
        <sz val="11"/>
        <rFont val="Times New Roman"/>
        <family val="1"/>
      </rPr>
      <t xml:space="preserve">  </t>
    </r>
    <r>
      <rPr>
        <sz val="11"/>
        <rFont val="宋体"/>
        <family val="3"/>
        <charset val="134"/>
      </rPr>
      <t>专项转移支付收入</t>
    </r>
  </si>
  <si>
    <r>
      <rPr>
        <sz val="11"/>
        <rFont val="Times New Roman"/>
        <family val="1"/>
      </rPr>
      <t xml:space="preserve">  </t>
    </r>
    <r>
      <rPr>
        <sz val="11"/>
        <rFont val="宋体"/>
        <family val="3"/>
        <charset val="134"/>
      </rPr>
      <t>下级上解收入</t>
    </r>
  </si>
  <si>
    <r>
      <rPr>
        <sz val="11"/>
        <rFont val="Times New Roman"/>
        <family val="1"/>
      </rPr>
      <t xml:space="preserve">  </t>
    </r>
    <r>
      <rPr>
        <sz val="11"/>
        <rFont val="宋体"/>
        <family val="3"/>
        <charset val="134"/>
      </rPr>
      <t>接受其他地区援助收入</t>
    </r>
  </si>
  <si>
    <r>
      <rPr>
        <sz val="11"/>
        <rFont val="Times New Roman"/>
        <family val="1"/>
      </rPr>
      <t xml:space="preserve">  </t>
    </r>
    <r>
      <rPr>
        <sz val="11"/>
        <rFont val="宋体"/>
        <family val="3"/>
        <charset val="134"/>
      </rPr>
      <t>调入资金</t>
    </r>
  </si>
  <si>
    <r>
      <rPr>
        <sz val="11"/>
        <rFont val="Times New Roman"/>
        <family val="1"/>
      </rPr>
      <t xml:space="preserve">  </t>
    </r>
    <r>
      <rPr>
        <sz val="11"/>
        <rFont val="宋体"/>
        <family val="3"/>
        <charset val="134"/>
      </rPr>
      <t>动用预算稳定调节基金</t>
    </r>
  </si>
  <si>
    <r>
      <rPr>
        <sz val="11"/>
        <rFont val="Times New Roman"/>
        <family val="1"/>
      </rPr>
      <t xml:space="preserve">  </t>
    </r>
    <r>
      <rPr>
        <sz val="11"/>
        <rFont val="宋体"/>
        <family val="3"/>
        <charset val="134"/>
      </rPr>
      <t>地方政府一般债务转贷收入</t>
    </r>
  </si>
  <si>
    <r>
      <rPr>
        <sz val="11"/>
        <rFont val="Times New Roman"/>
        <family val="1"/>
      </rPr>
      <t xml:space="preserve">  </t>
    </r>
    <r>
      <rPr>
        <sz val="11"/>
        <rFont val="宋体"/>
        <family val="3"/>
        <charset val="134"/>
      </rPr>
      <t>上年结转结余收入</t>
    </r>
  </si>
  <si>
    <t>收入总计</t>
  </si>
  <si>
    <r>
      <rPr>
        <sz val="11"/>
        <rFont val="宋体"/>
        <family val="3"/>
        <charset val="134"/>
      </rPr>
      <t>注：完成预算</t>
    </r>
    <r>
      <rPr>
        <sz val="11"/>
        <rFont val="Times New Roman"/>
        <family val="1"/>
      </rPr>
      <t>%=</t>
    </r>
    <r>
      <rPr>
        <sz val="11"/>
        <rFont val="宋体"/>
        <family val="3"/>
        <charset val="134"/>
      </rPr>
      <t>决算数</t>
    </r>
    <r>
      <rPr>
        <sz val="11"/>
        <rFont val="Times New Roman"/>
        <family val="1"/>
      </rPr>
      <t>/</t>
    </r>
    <r>
      <rPr>
        <sz val="11"/>
        <rFont val="宋体"/>
        <family val="3"/>
        <charset val="134"/>
      </rPr>
      <t>预算数</t>
    </r>
    <r>
      <rPr>
        <sz val="11"/>
        <rFont val="Times New Roman"/>
        <family val="1"/>
      </rPr>
      <t>*100</t>
    </r>
    <r>
      <rPr>
        <sz val="11"/>
        <rFont val="宋体"/>
        <family val="3"/>
        <charset val="134"/>
      </rPr>
      <t>；比上年增长</t>
    </r>
    <r>
      <rPr>
        <sz val="11"/>
        <rFont val="Times New Roman"/>
        <family val="1"/>
      </rPr>
      <t>%=</t>
    </r>
    <r>
      <rPr>
        <sz val="11"/>
        <rFont val="宋体"/>
        <family val="3"/>
        <charset val="134"/>
      </rPr>
      <t>（决算数</t>
    </r>
    <r>
      <rPr>
        <sz val="11"/>
        <rFont val="Times New Roman"/>
        <family val="1"/>
      </rPr>
      <t>-</t>
    </r>
    <r>
      <rPr>
        <sz val="11"/>
        <rFont val="宋体"/>
        <family val="3"/>
        <charset val="134"/>
      </rPr>
      <t>上年决算数）</t>
    </r>
    <r>
      <rPr>
        <sz val="11"/>
        <rFont val="Times New Roman"/>
        <family val="1"/>
      </rPr>
      <t>/</t>
    </r>
    <r>
      <rPr>
        <sz val="11"/>
        <rFont val="宋体"/>
        <family val="3"/>
        <charset val="134"/>
      </rPr>
      <t>上年决算数</t>
    </r>
    <r>
      <rPr>
        <sz val="11"/>
        <rFont val="Times New Roman"/>
        <family val="1"/>
      </rPr>
      <t>*100</t>
    </r>
    <r>
      <rPr>
        <sz val="11"/>
        <rFont val="宋体"/>
        <family val="3"/>
        <charset val="134"/>
      </rPr>
      <t>，下同。</t>
    </r>
  </si>
  <si>
    <t>2020年度常宁市一般公共预算支出决算表</t>
  </si>
  <si>
    <r>
      <rPr>
        <b/>
        <sz val="11"/>
        <rFont val="宋体"/>
        <family val="3"/>
        <charset val="134"/>
      </rPr>
      <t>项</t>
    </r>
    <r>
      <rPr>
        <b/>
        <sz val="11"/>
        <rFont val="Times New Roman"/>
        <family val="1"/>
      </rPr>
      <t xml:space="preserve">       </t>
    </r>
    <r>
      <rPr>
        <b/>
        <sz val="11"/>
        <rFont val="宋体"/>
        <family val="3"/>
        <charset val="134"/>
      </rPr>
      <t>目</t>
    </r>
  </si>
  <si>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</si>
  <si>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</si>
  <si>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</si>
  <si>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</si>
  <si>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</si>
  <si>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</si>
  <si>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</si>
  <si>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</si>
  <si>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</si>
  <si>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</si>
  <si>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</si>
  <si>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</si>
  <si>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</si>
  <si>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</si>
  <si>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</si>
  <si>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</si>
  <si>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</si>
  <si>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</si>
  <si>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</si>
  <si>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</si>
  <si>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</si>
  <si>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</si>
  <si>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</si>
  <si>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</si>
  <si>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</si>
  <si>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本级支出合计</t>
  </si>
  <si>
    <r>
      <rPr>
        <sz val="11"/>
        <rFont val="Times New Roman"/>
        <family val="1"/>
      </rPr>
      <t xml:space="preserve">  </t>
    </r>
    <r>
      <rPr>
        <sz val="11"/>
        <rFont val="宋体"/>
        <family val="3"/>
        <charset val="134"/>
      </rPr>
      <t>上解上级支出</t>
    </r>
  </si>
  <si>
    <r>
      <rPr>
        <sz val="11"/>
        <rFont val="Times New Roman"/>
        <family val="1"/>
      </rPr>
      <t xml:space="preserve">  </t>
    </r>
    <r>
      <rPr>
        <sz val="11"/>
        <rFont val="宋体"/>
        <family val="3"/>
        <charset val="134"/>
      </rPr>
      <t>援助其他地区支出</t>
    </r>
  </si>
  <si>
    <r>
      <rPr>
        <sz val="11"/>
        <rFont val="Times New Roman"/>
        <family val="1"/>
      </rPr>
      <t xml:space="preserve">  </t>
    </r>
    <r>
      <rPr>
        <sz val="11"/>
        <rFont val="宋体"/>
        <family val="3"/>
        <charset val="134"/>
      </rPr>
      <t>调出资金</t>
    </r>
  </si>
  <si>
    <r>
      <rPr>
        <sz val="11"/>
        <rFont val="Times New Roman"/>
        <family val="1"/>
      </rPr>
      <t xml:space="preserve">  </t>
    </r>
    <r>
      <rPr>
        <sz val="11"/>
        <rFont val="宋体"/>
        <family val="3"/>
        <charset val="134"/>
      </rPr>
      <t>安排预算稳定调节基金</t>
    </r>
  </si>
  <si>
    <r>
      <rPr>
        <sz val="11"/>
        <rFont val="Times New Roman"/>
        <family val="1"/>
      </rPr>
      <t xml:space="preserve">  </t>
    </r>
    <r>
      <rPr>
        <sz val="11"/>
        <rFont val="宋体"/>
        <family val="3"/>
        <charset val="134"/>
      </rPr>
      <t>补充预算周转金</t>
    </r>
  </si>
  <si>
    <t>地方政府一般债务还本支出</t>
  </si>
  <si>
    <r>
      <rPr>
        <sz val="11"/>
        <rFont val="Times New Roman"/>
        <family val="1"/>
      </rPr>
      <t xml:space="preserve">  </t>
    </r>
    <r>
      <rPr>
        <sz val="11"/>
        <rFont val="宋体"/>
        <family val="3"/>
        <charset val="134"/>
      </rPr>
      <t>年终结转结余</t>
    </r>
  </si>
  <si>
    <t>支出总计</t>
  </si>
  <si>
    <t>2020年度常宁市一般公共预算本级支出决算表</t>
  </si>
  <si>
    <t>预算调整数</t>
  </si>
  <si>
    <t>支出合计</t>
  </si>
  <si>
    <t>2020年度常宁市一般公共预算本级基本支出决算表</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</si>
  <si>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</si>
  <si>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</si>
  <si>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</si>
  <si>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</si>
  <si>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</si>
  <si>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</si>
  <si>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</si>
  <si>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</si>
  <si>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</si>
  <si>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</si>
  <si>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</si>
  <si>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</si>
  <si>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</si>
  <si>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</si>
  <si>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</si>
  <si>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</si>
  <si>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</si>
  <si>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</si>
  <si>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</si>
  <si>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</si>
  <si>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</si>
  <si>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单位：万元</t>
  </si>
  <si>
    <t>科目编码</t>
  </si>
  <si>
    <t>科目名称</t>
  </si>
  <si>
    <t>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</si>
  <si>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</si>
  <si>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</si>
  <si>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</si>
  <si>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</si>
  <si>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</si>
  <si>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</si>
  <si>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</si>
  <si>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</si>
  <si>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</si>
  <si>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</si>
  <si>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</si>
  <si>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</si>
  <si>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</si>
  <si>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</si>
  <si>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</si>
  <si>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</si>
  <si>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</si>
  <si>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</si>
  <si>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</si>
  <si>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</si>
  <si>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</si>
  <si>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</si>
  <si>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</si>
  <si>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</si>
  <si>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</si>
  <si>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</si>
  <si>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</si>
  <si>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</si>
  <si>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</si>
  <si>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</si>
  <si>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</si>
  <si>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</si>
  <si>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</si>
  <si>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</si>
  <si>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</si>
  <si>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</si>
  <si>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</si>
  <si>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</si>
  <si>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</si>
  <si>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</si>
  <si>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</si>
  <si>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</si>
  <si>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</si>
  <si>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</si>
  <si>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</si>
  <si>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</si>
  <si>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</si>
  <si>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</si>
  <si>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</si>
  <si>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</si>
  <si>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</si>
  <si>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</si>
  <si>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</si>
  <si>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</si>
  <si>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</si>
  <si>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</si>
  <si>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</si>
  <si>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</si>
  <si>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</si>
  <si>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</si>
  <si>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</si>
  <si>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</si>
  <si>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</si>
  <si>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</si>
  <si>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</si>
  <si>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</si>
  <si>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</si>
  <si>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</si>
  <si>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</si>
  <si>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</si>
  <si>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</si>
  <si>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</si>
  <si>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</si>
  <si>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</si>
  <si>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</si>
  <si>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</si>
  <si>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</si>
  <si>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</si>
  <si>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</si>
  <si>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</si>
  <si>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</si>
  <si>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</si>
  <si>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</si>
  <si>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</si>
  <si>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</si>
  <si>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</si>
  <si>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</si>
  <si>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</si>
  <si>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</si>
  <si>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</si>
  <si>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</si>
  <si>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</si>
  <si>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</si>
  <si>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</si>
  <si>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</si>
  <si>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</si>
  <si>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</si>
  <si>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</si>
  <si>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</si>
  <si>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</si>
  <si>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</si>
  <si>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</si>
  <si>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</si>
  <si>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</si>
  <si>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</si>
  <si>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</si>
  <si>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</si>
  <si>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</si>
  <si>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</si>
  <si>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</si>
  <si>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</si>
  <si>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</si>
  <si>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</si>
  <si>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</si>
  <si>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</si>
  <si>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</si>
  <si>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</si>
  <si>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</si>
  <si>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</si>
  <si>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</si>
  <si>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</si>
  <si>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</si>
  <si>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</si>
  <si>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</si>
  <si>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</si>
  <si>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</si>
  <si>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</si>
  <si>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</si>
  <si>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</si>
  <si>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</si>
  <si>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</si>
  <si>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</si>
  <si>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</si>
  <si>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</si>
  <si>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</si>
  <si>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</si>
  <si>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</si>
  <si>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</si>
  <si>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</si>
  <si>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</si>
  <si>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</si>
  <si>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</si>
  <si>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</si>
  <si>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</si>
  <si>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</si>
  <si>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</si>
  <si>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</si>
  <si>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</si>
  <si>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</si>
  <si>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</si>
  <si>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</si>
  <si>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</si>
  <si>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</si>
  <si>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</si>
  <si>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</si>
  <si>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</si>
  <si>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</si>
  <si>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</si>
  <si>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</si>
  <si>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</si>
  <si>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</si>
  <si>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</si>
  <si>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</si>
  <si>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</si>
  <si>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</si>
  <si>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</si>
  <si>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</si>
  <si>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</si>
  <si>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</si>
  <si>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</si>
  <si>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</si>
  <si>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</si>
  <si>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</si>
  <si>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</si>
  <si>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</si>
  <si>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</si>
  <si>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</si>
  <si>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</si>
  <si>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</si>
  <si>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</si>
  <si>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</si>
  <si>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</si>
  <si>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</si>
  <si>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</si>
  <si>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</si>
  <si>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</si>
  <si>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</si>
  <si>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</si>
  <si>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</si>
  <si>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</si>
  <si>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</si>
  <si>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</si>
  <si>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</si>
  <si>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</si>
  <si>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</si>
  <si>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</si>
  <si>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</si>
  <si>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</si>
  <si>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</si>
  <si>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</si>
  <si>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</si>
  <si>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</si>
  <si>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</si>
  <si>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</si>
  <si>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</si>
  <si>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</si>
  <si>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</si>
  <si>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</si>
  <si>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</si>
  <si>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</si>
  <si>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</si>
  <si>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</si>
  <si>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</si>
  <si>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</si>
  <si>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</si>
  <si>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</si>
  <si>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</si>
  <si>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</si>
  <si>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</si>
  <si>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</si>
  <si>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</si>
  <si>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</si>
  <si>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</si>
  <si>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</si>
  <si>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</si>
  <si>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</si>
  <si>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</si>
  <si>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</si>
  <si>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</si>
  <si>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</si>
  <si>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</si>
  <si>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</si>
  <si>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</si>
  <si>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</si>
  <si>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</si>
  <si>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</si>
  <si>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</si>
  <si>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</si>
  <si>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</si>
  <si>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</si>
  <si>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</si>
  <si>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</si>
  <si>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</si>
  <si>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</si>
  <si>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</si>
  <si>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</si>
  <si>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</si>
  <si>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</si>
  <si>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</si>
  <si>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</si>
  <si>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</si>
  <si>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</si>
  <si>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</si>
  <si>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</si>
  <si>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</si>
  <si>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</si>
  <si>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</si>
  <si>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</si>
  <si>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</si>
  <si>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</si>
  <si>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</si>
  <si>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</si>
  <si>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</si>
  <si>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</si>
  <si>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</si>
  <si>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</si>
  <si>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</si>
  <si>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</si>
  <si>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</si>
  <si>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</si>
  <si>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</si>
  <si>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</si>
  <si>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</si>
  <si>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</si>
  <si>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</si>
  <si>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</si>
  <si>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</si>
  <si>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</si>
  <si>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</si>
  <si>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</si>
  <si>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</si>
  <si>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</si>
  <si>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</si>
  <si>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</si>
  <si>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</si>
  <si>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</si>
  <si>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</si>
  <si>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</si>
  <si>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</si>
  <si>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</si>
  <si>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</si>
  <si>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</si>
  <si>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</si>
  <si>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</si>
  <si>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</si>
  <si>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</si>
  <si>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</si>
  <si>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</si>
  <si>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</si>
  <si>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</si>
  <si>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</si>
  <si>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</si>
  <si>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</si>
  <si>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</si>
  <si>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</si>
  <si>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</si>
  <si>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</si>
  <si>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</si>
  <si>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</si>
  <si>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</si>
  <si>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</si>
  <si>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</si>
  <si>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</si>
  <si>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</si>
  <si>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</si>
  <si>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</si>
  <si>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</si>
  <si>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</si>
  <si>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</si>
  <si>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</si>
  <si>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</si>
  <si>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</si>
  <si>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</si>
  <si>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</si>
  <si>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</si>
  <si>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</si>
  <si>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</si>
  <si>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</si>
  <si>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</si>
  <si>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</si>
  <si>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</si>
  <si>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</si>
  <si>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</si>
  <si>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</si>
  <si>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</si>
  <si>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</si>
  <si>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</si>
  <si>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</si>
  <si>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</si>
  <si>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</si>
  <si>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</si>
  <si>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</si>
  <si>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</si>
  <si>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</si>
  <si>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</si>
  <si>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</si>
  <si>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</si>
  <si>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</si>
  <si>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</si>
  <si>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</si>
  <si>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</si>
  <si>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</si>
  <si>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</si>
  <si>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</si>
  <si>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</si>
  <si>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</si>
  <si>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</si>
  <si>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</si>
  <si>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</si>
  <si>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</si>
  <si>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</si>
  <si>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</si>
  <si>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</si>
  <si>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</si>
  <si>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</si>
  <si>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</si>
  <si>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</si>
  <si>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</si>
  <si>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</si>
  <si>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</si>
  <si>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</si>
  <si>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</si>
  <si>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</si>
  <si>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</si>
  <si>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</si>
  <si>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</si>
  <si>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</si>
  <si>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</si>
  <si>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</si>
  <si>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</si>
  <si>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</si>
  <si>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</si>
  <si>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</si>
  <si>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</si>
  <si>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</si>
  <si>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</si>
  <si>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</si>
  <si>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</si>
  <si>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</si>
  <si>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</si>
  <si>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</si>
  <si>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</si>
  <si>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</si>
  <si>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</si>
  <si>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</si>
  <si>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</si>
  <si>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</si>
  <si>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</si>
  <si>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</si>
  <si>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</si>
  <si>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</si>
  <si>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</si>
  <si>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</si>
  <si>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</si>
  <si>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</si>
  <si>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</si>
  <si>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</si>
  <si>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</si>
  <si>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</si>
  <si>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</si>
  <si>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</si>
  <si>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</si>
  <si>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</si>
  <si>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</si>
  <si>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</si>
  <si>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</si>
  <si>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</si>
  <si>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</si>
  <si>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</si>
  <si>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</si>
  <si>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</si>
  <si>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</si>
  <si>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</si>
  <si>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</si>
  <si>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</si>
  <si>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</si>
  <si>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</si>
  <si>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</si>
  <si>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</si>
  <si>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</si>
  <si>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</si>
  <si>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</si>
  <si>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</si>
  <si>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</si>
  <si>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</si>
  <si>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</si>
  <si>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</si>
  <si>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</si>
  <si>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</si>
  <si>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</si>
  <si>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</si>
  <si>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</si>
  <si>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</si>
  <si>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</si>
  <si>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</si>
  <si>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</si>
  <si>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</si>
  <si>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</si>
  <si>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</si>
  <si>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</si>
  <si>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</si>
  <si>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</si>
  <si>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</si>
  <si>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</si>
  <si>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</si>
  <si>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</si>
  <si>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</si>
  <si>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</si>
  <si>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</si>
  <si>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</si>
  <si>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</si>
  <si>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</si>
  <si>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</si>
  <si>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</si>
  <si>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</si>
  <si>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</si>
  <si>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</si>
  <si>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</si>
  <si>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</si>
  <si>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</si>
  <si>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</si>
  <si>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</si>
  <si>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</si>
  <si>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</si>
  <si>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</si>
  <si>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</si>
  <si>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</si>
  <si>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</si>
  <si>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</si>
  <si>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</si>
  <si>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</si>
  <si>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</si>
  <si>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</si>
  <si>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</si>
  <si>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</si>
  <si>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</si>
  <si>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</si>
  <si>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</si>
  <si>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</si>
  <si>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</si>
  <si>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</si>
  <si>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</si>
  <si>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</si>
  <si>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</si>
  <si>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</si>
  <si>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</si>
  <si>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</si>
  <si>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</si>
  <si>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</si>
  <si>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</si>
  <si>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</si>
  <si>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</si>
  <si>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</si>
  <si>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</si>
  <si>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</si>
  <si>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</si>
  <si>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</si>
  <si>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</si>
  <si>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</si>
  <si>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</si>
  <si>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</si>
  <si>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</si>
  <si>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</si>
  <si>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</si>
  <si>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</si>
  <si>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</si>
  <si>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</si>
  <si>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</si>
  <si>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</si>
  <si>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</si>
  <si>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</si>
  <si>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</si>
  <si>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</si>
  <si>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</si>
  <si>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</si>
  <si>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</si>
  <si>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</si>
  <si>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</si>
  <si>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</si>
  <si>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</si>
  <si>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</si>
  <si>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</si>
  <si>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</si>
  <si>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</si>
  <si>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</si>
  <si>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</si>
  <si>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</si>
  <si>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</si>
  <si>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</si>
  <si>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</si>
  <si>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</si>
  <si>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</si>
  <si>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</si>
  <si>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</si>
  <si>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</si>
  <si>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</si>
  <si>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</si>
  <si>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</si>
  <si>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</si>
  <si>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</si>
  <si>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</si>
  <si>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</si>
  <si>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</si>
  <si>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</si>
  <si>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</si>
  <si>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</si>
  <si>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</si>
  <si>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</si>
  <si>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</si>
  <si>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</si>
  <si>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</si>
  <si>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</si>
  <si>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</si>
  <si>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</si>
  <si>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</si>
  <si>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</si>
  <si>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</si>
  <si>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</si>
  <si>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</si>
  <si>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</si>
  <si>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</si>
  <si>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</si>
  <si>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</si>
  <si>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</si>
  <si>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</si>
  <si>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</si>
  <si>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</si>
  <si>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</si>
  <si>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</si>
  <si>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</si>
  <si>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</si>
  <si>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</si>
  <si>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</si>
  <si>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</si>
  <si>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</si>
  <si>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</si>
  <si>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</si>
  <si>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</si>
  <si>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</si>
  <si>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</si>
  <si>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</si>
  <si>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</si>
  <si>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</si>
  <si>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</si>
  <si>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</si>
  <si>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</si>
  <si>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</si>
  <si>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</si>
  <si>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</si>
  <si>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</si>
  <si>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</si>
  <si>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</si>
  <si>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</si>
  <si>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</si>
  <si>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</si>
  <si>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</si>
  <si>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</si>
  <si>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</si>
  <si>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</si>
  <si>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</si>
  <si>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</si>
  <si>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</si>
  <si>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</si>
  <si>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</si>
  <si>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</si>
  <si>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</si>
  <si>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</si>
  <si>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</si>
  <si>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</si>
  <si>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</si>
  <si>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</si>
  <si>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</si>
  <si>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</si>
  <si>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</si>
  <si>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</si>
  <si>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</si>
  <si>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</si>
  <si>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</si>
  <si>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</si>
  <si>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</si>
  <si>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</si>
  <si>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</si>
  <si>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</si>
  <si>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</si>
  <si>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</si>
  <si>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</si>
  <si>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</si>
  <si>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</si>
  <si>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</si>
  <si>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</si>
  <si>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</si>
  <si>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</si>
  <si>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</si>
  <si>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</si>
  <si>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</si>
  <si>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</si>
  <si>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</si>
  <si>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</si>
  <si>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</si>
  <si>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</si>
  <si>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</si>
  <si>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</si>
  <si>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</si>
  <si>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</si>
  <si>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</si>
  <si>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</si>
  <si>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</si>
  <si>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</si>
  <si>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</si>
  <si>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</si>
  <si>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</si>
  <si>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</si>
  <si>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</si>
  <si>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</si>
  <si>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</si>
  <si>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</si>
  <si>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</si>
  <si>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</si>
  <si>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</si>
  <si>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</si>
  <si>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</si>
  <si>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</si>
  <si>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</si>
  <si>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</si>
  <si>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</si>
  <si>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</si>
  <si>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</si>
  <si>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</si>
  <si>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</si>
  <si>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</si>
  <si>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</si>
  <si>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</si>
  <si>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</si>
  <si>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</si>
  <si>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</si>
  <si>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</si>
  <si>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</si>
  <si>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</si>
  <si>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</si>
  <si>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</si>
  <si>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</si>
  <si>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</si>
  <si>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</si>
  <si>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</si>
  <si>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</si>
  <si>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</si>
  <si>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</si>
  <si>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</si>
  <si>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</si>
  <si>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</si>
  <si>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</si>
  <si>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</si>
  <si>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</si>
  <si>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</si>
  <si>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</si>
  <si>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</si>
  <si>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</si>
  <si>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</si>
  <si>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</si>
  <si>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</si>
  <si>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</si>
  <si>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</si>
  <si>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</si>
  <si>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</si>
  <si>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</si>
  <si>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</si>
  <si>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</si>
  <si>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</si>
  <si>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</si>
  <si>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</si>
  <si>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</si>
  <si>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</si>
  <si>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</si>
  <si>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</si>
  <si>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</si>
  <si>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</si>
  <si>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</si>
  <si>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</si>
  <si>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</si>
  <si>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</si>
  <si>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</si>
  <si>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</si>
  <si>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</si>
  <si>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</si>
  <si>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</si>
  <si>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</si>
  <si>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</si>
  <si>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</si>
  <si>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</si>
  <si>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</si>
  <si>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</si>
  <si>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</si>
  <si>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</si>
  <si>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</si>
  <si>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</si>
  <si>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</si>
  <si>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</si>
  <si>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</si>
  <si>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</si>
  <si>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</si>
  <si>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</si>
  <si>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</si>
  <si>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</si>
  <si>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</si>
  <si>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</si>
  <si>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</si>
  <si>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</si>
  <si>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</si>
  <si>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</si>
  <si>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</si>
  <si>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</si>
  <si>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</si>
  <si>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</si>
  <si>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</si>
  <si>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</si>
  <si>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</si>
  <si>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</si>
  <si>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</si>
  <si>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</si>
  <si>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</si>
  <si>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</si>
  <si>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</si>
  <si>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</si>
  <si>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</si>
  <si>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</si>
  <si>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</si>
  <si>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</si>
  <si>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</si>
  <si>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</si>
  <si>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</si>
  <si>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</si>
  <si>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</si>
  <si>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</si>
  <si>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</si>
  <si>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</si>
  <si>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</si>
  <si>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</si>
  <si>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</si>
  <si>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</si>
  <si>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</si>
  <si>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</si>
  <si>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</si>
  <si>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</si>
  <si>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</si>
  <si>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</si>
  <si>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</si>
  <si>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</si>
  <si>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</si>
  <si>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</si>
  <si>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</si>
  <si>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</si>
  <si>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</si>
  <si>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</si>
  <si>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</si>
  <si>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</si>
  <si>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</si>
  <si>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</si>
  <si>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</si>
  <si>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</si>
  <si>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</si>
  <si>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</si>
  <si>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</si>
  <si>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</si>
  <si>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</si>
  <si>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</si>
  <si>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</si>
  <si>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</si>
  <si>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</si>
  <si>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</si>
  <si>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</si>
  <si>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</si>
  <si>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</si>
  <si>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</si>
  <si>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</si>
  <si>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</si>
  <si>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</si>
  <si>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</si>
  <si>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</si>
  <si>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</si>
  <si>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</si>
  <si>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</si>
  <si>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</si>
  <si>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</si>
  <si>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</si>
  <si>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</si>
  <si>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</si>
  <si>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</si>
  <si>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</si>
  <si>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</si>
  <si>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</si>
  <si>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</si>
  <si>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</si>
  <si>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</si>
  <si>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</si>
  <si>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</si>
  <si>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</si>
  <si>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</si>
  <si>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</si>
  <si>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</si>
  <si>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</si>
  <si>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</si>
  <si>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</si>
  <si>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</si>
  <si>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</si>
  <si>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</si>
  <si>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</si>
  <si>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</si>
  <si>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</si>
  <si>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</si>
  <si>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</si>
  <si>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</si>
  <si>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</si>
  <si>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</si>
  <si>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</si>
  <si>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</si>
  <si>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</si>
  <si>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</si>
  <si>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</si>
  <si>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</si>
  <si>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</si>
  <si>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</si>
  <si>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</si>
  <si>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</si>
  <si>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</si>
  <si>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</si>
  <si>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</si>
  <si>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</si>
  <si>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</si>
  <si>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</si>
  <si>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</si>
  <si>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</si>
  <si>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</si>
  <si>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</si>
  <si>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</si>
  <si>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</si>
  <si>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</si>
  <si>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</si>
  <si>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</si>
  <si>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</si>
  <si>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</si>
  <si>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</si>
  <si>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</si>
  <si>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</si>
  <si>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</si>
  <si>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</si>
  <si>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</si>
  <si>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</si>
  <si>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</si>
  <si>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</si>
  <si>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</si>
  <si>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</si>
  <si>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</si>
  <si>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</si>
  <si>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</si>
  <si>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</si>
  <si>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</si>
  <si>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</si>
  <si>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</si>
  <si>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</si>
  <si>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</si>
  <si>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</si>
  <si>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</si>
  <si>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</si>
  <si>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</si>
  <si>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</si>
  <si>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</si>
  <si>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</si>
  <si>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</si>
  <si>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</si>
  <si>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</si>
  <si>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</si>
  <si>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</si>
  <si>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</si>
  <si>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</si>
  <si>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</si>
  <si>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</si>
  <si>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</si>
  <si>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</si>
  <si>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</si>
  <si>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</si>
  <si>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</si>
  <si>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</si>
  <si>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</si>
  <si>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</si>
  <si>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</si>
  <si>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</si>
  <si>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</si>
  <si>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</si>
  <si>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</si>
  <si>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</si>
  <si>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</si>
  <si>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</si>
  <si>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</si>
  <si>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</si>
  <si>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</si>
  <si>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</si>
  <si>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</si>
  <si>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</si>
  <si>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</si>
  <si>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</si>
  <si>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</si>
  <si>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</si>
  <si>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</si>
  <si>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</si>
  <si>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</si>
  <si>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</si>
  <si>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</si>
  <si>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</si>
  <si>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</si>
  <si>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</si>
  <si>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</si>
  <si>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</si>
  <si>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</si>
  <si>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</si>
  <si>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</si>
  <si>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</si>
  <si>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</si>
  <si>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</si>
  <si>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</si>
  <si>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</si>
  <si>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</si>
  <si>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</si>
  <si>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</si>
  <si>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</si>
  <si>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</si>
  <si>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</si>
  <si>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</si>
  <si>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</si>
  <si>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</si>
  <si>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</si>
  <si>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</si>
  <si>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</si>
  <si>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</si>
  <si>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</si>
  <si>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</si>
  <si>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</si>
  <si>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</si>
  <si>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</si>
  <si>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</si>
  <si>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</si>
  <si>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</si>
  <si>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</si>
  <si>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</si>
  <si>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</si>
  <si>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</si>
  <si>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</si>
  <si>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</si>
  <si>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</si>
  <si>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</si>
  <si>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</si>
  <si>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</si>
  <si>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</si>
  <si>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</si>
  <si>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</si>
  <si>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</si>
  <si>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</si>
  <si>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</si>
  <si>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</si>
  <si>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</si>
  <si>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</si>
  <si>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</si>
  <si>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</si>
  <si>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</si>
  <si>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</si>
  <si>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</si>
  <si>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</si>
  <si>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</si>
  <si>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</si>
  <si>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</si>
  <si>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</si>
  <si>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</si>
  <si>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</si>
  <si>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</si>
  <si>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</si>
  <si>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</si>
  <si>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</si>
  <si>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</si>
  <si>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</si>
  <si>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</si>
  <si>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</si>
  <si>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</si>
  <si>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</si>
  <si>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</si>
  <si>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</si>
  <si>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</si>
  <si>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</si>
  <si>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</si>
  <si>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</si>
  <si>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</si>
  <si>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</si>
  <si>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</si>
  <si>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</si>
  <si>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</si>
  <si>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</si>
  <si>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2020年度常宁市一般公共预算对下税收返还和转移支付决算分项目表</t>
  </si>
  <si>
    <r>
      <rPr>
        <b/>
        <sz val="11"/>
        <rFont val="宋体"/>
        <family val="3"/>
        <charset val="134"/>
        <scheme val="minor"/>
      </rPr>
      <t>项</t>
    </r>
    <r>
      <rPr>
        <b/>
        <sz val="11"/>
        <rFont val="宋体"/>
        <family val="3"/>
        <charset val="134"/>
        <scheme val="minor"/>
      </rPr>
      <t xml:space="preserve">       </t>
    </r>
    <r>
      <rPr>
        <b/>
        <sz val="11"/>
        <rFont val="宋体"/>
        <family val="3"/>
        <charset val="134"/>
        <scheme val="minor"/>
      </rPr>
      <t>目</t>
    </r>
  </si>
  <si>
    <t>年初预算数</t>
  </si>
  <si>
    <t>预算数</t>
  </si>
  <si>
    <r>
      <rPr>
        <b/>
        <sz val="11"/>
        <rFont val="宋体"/>
        <family val="3"/>
        <charset val="134"/>
        <scheme val="minor"/>
      </rPr>
      <t>完成预算</t>
    </r>
    <r>
      <rPr>
        <b/>
        <sz val="11"/>
        <rFont val="宋体"/>
        <family val="3"/>
        <charset val="134"/>
        <scheme val="minor"/>
      </rPr>
      <t>%</t>
    </r>
  </si>
  <si>
    <r>
      <rPr>
        <b/>
        <sz val="11"/>
        <rFont val="宋体"/>
        <family val="3"/>
        <charset val="134"/>
        <scheme val="minor"/>
      </rPr>
      <t>比上年增长</t>
    </r>
    <r>
      <rPr>
        <b/>
        <sz val="11"/>
        <rFont val="宋体"/>
        <family val="3"/>
        <charset val="134"/>
        <scheme val="minor"/>
      </rPr>
      <t>%</t>
    </r>
  </si>
  <si>
    <t>一、税收返还</t>
  </si>
  <si>
    <t>增值税和消费税返还等</t>
  </si>
  <si>
    <t>所得税基数返还</t>
  </si>
  <si>
    <t>成品油税费改革税收返还</t>
  </si>
  <si>
    <t>二、一般性转移支付</t>
  </si>
  <si>
    <t>均衡性转移支付</t>
  </si>
  <si>
    <t>重点生态功能区转移支付</t>
  </si>
  <si>
    <t>县级基本财力保障机制奖补资金</t>
  </si>
  <si>
    <t>资源枯竭城市转移支付</t>
  </si>
  <si>
    <t>……</t>
  </si>
  <si>
    <t>三、专项转移支付</t>
  </si>
  <si>
    <r>
      <rPr>
        <sz val="11"/>
        <rFont val="宋体"/>
        <family val="3"/>
        <charset val="134"/>
        <scheme val="minor"/>
      </rPr>
      <t>XXXXXXXXXXXXXX</t>
    </r>
    <r>
      <rPr>
        <sz val="11"/>
        <rFont val="宋体"/>
        <family val="3"/>
        <charset val="134"/>
        <scheme val="minor"/>
      </rPr>
      <t>项目</t>
    </r>
  </si>
  <si>
    <r>
      <rPr>
        <b/>
        <sz val="11"/>
        <rFont val="宋体"/>
        <family val="3"/>
        <charset val="134"/>
        <scheme val="minor"/>
      </rPr>
      <t>合</t>
    </r>
    <r>
      <rPr>
        <b/>
        <sz val="11"/>
        <rFont val="宋体"/>
        <family val="3"/>
        <charset val="134"/>
        <scheme val="minor"/>
      </rPr>
      <t xml:space="preserve">       </t>
    </r>
    <r>
      <rPr>
        <b/>
        <sz val="11"/>
        <rFont val="宋体"/>
        <family val="3"/>
        <charset val="134"/>
        <scheme val="minor"/>
      </rPr>
      <t>计</t>
    </r>
  </si>
  <si>
    <t>我市2020年度一般公共预算对下税收返还和转移支付决算分项目数据为0。</t>
  </si>
  <si>
    <r>
      <rPr>
        <b/>
        <sz val="11"/>
        <rFont val="宋体"/>
        <family val="3"/>
        <charset val="134"/>
        <scheme val="minor"/>
      </rPr>
      <t>地</t>
    </r>
    <r>
      <rPr>
        <b/>
        <sz val="11"/>
        <rFont val="宋体"/>
        <family val="3"/>
        <charset val="134"/>
        <scheme val="minor"/>
      </rPr>
      <t xml:space="preserve">  </t>
    </r>
    <r>
      <rPr>
        <b/>
        <sz val="11"/>
        <rFont val="宋体"/>
        <family val="3"/>
        <charset val="134"/>
        <scheme val="minor"/>
      </rPr>
      <t>区</t>
    </r>
  </si>
  <si>
    <t>调整数</t>
  </si>
  <si>
    <t>税收返还</t>
  </si>
  <si>
    <t>一般性转移支付</t>
  </si>
  <si>
    <t>专项转移支付</t>
  </si>
  <si>
    <t>我市2020年度一般公共预算对下税收返还和转移支付决算分地区数据为0。</t>
  </si>
  <si>
    <t>2020年度常宁市政府性基金收入决算表</t>
  </si>
  <si>
    <t>项          目</t>
  </si>
  <si>
    <t>完成预算%</t>
  </si>
  <si>
    <t>比上年增长%</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</si>
  <si>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</si>
  <si>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</si>
  <si>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</si>
  <si>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</si>
  <si>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</si>
  <si>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</si>
  <si>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</si>
  <si>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</si>
  <si>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</si>
  <si>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</si>
  <si>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</si>
  <si>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</si>
  <si>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</si>
  <si>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</si>
  <si>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</si>
  <si>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</si>
  <si>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</si>
  <si>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</si>
  <si>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</si>
  <si>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</si>
  <si>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</si>
  <si>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</si>
  <si>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</si>
  <si>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</si>
  <si>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</si>
  <si>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</si>
  <si>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</si>
  <si>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</si>
  <si>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</si>
  <si>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</si>
  <si>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</si>
  <si>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</si>
  <si>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</si>
  <si>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</si>
  <si>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</si>
  <si>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</si>
  <si>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</si>
  <si>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</si>
  <si>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</si>
  <si>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</si>
  <si>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</si>
  <si>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</si>
  <si>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</si>
  <si>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</si>
  <si>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</si>
  <si>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</si>
  <si>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</si>
  <si>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</si>
  <si>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</si>
  <si>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</si>
  <si>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</si>
  <si>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</si>
  <si>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</si>
  <si>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</si>
  <si>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</si>
  <si>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</si>
  <si>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</si>
  <si>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</si>
  <si>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</si>
  <si>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</si>
  <si>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</si>
  <si>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</si>
  <si>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</si>
  <si>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</si>
  <si>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</si>
  <si>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</si>
  <si>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</si>
  <si>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</si>
  <si>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</si>
  <si>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</si>
  <si>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</si>
  <si>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地方政府专项债务收入</t>
  </si>
  <si>
    <t xml:space="preserve">  政府性基金补助收入</t>
  </si>
  <si>
    <t xml:space="preserve">  政府性基金上解收入</t>
  </si>
  <si>
    <t xml:space="preserve">  调入资金</t>
  </si>
  <si>
    <t xml:space="preserve">  债务转贷收入</t>
  </si>
  <si>
    <t xml:space="preserve">  上年结转结余收入</t>
  </si>
  <si>
    <t>2020年度常宁市政府性基金支出决算表</t>
  </si>
  <si>
    <t>项        目</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</si>
  <si>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</si>
  <si>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</si>
  <si>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</si>
  <si>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</si>
  <si>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</si>
  <si>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</si>
  <si>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</si>
  <si>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</si>
  <si>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废弃电器电子产品处理基金支出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</si>
  <si>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</si>
  <si>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</si>
  <si>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</si>
  <si>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</si>
  <si>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</si>
  <si>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</si>
  <si>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</si>
  <si>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</si>
  <si>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</si>
  <si>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</si>
  <si>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</si>
  <si>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</si>
  <si>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</si>
  <si>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</si>
  <si>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</si>
  <si>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</si>
  <si>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</si>
  <si>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</si>
  <si>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</si>
  <si>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</si>
  <si>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</si>
  <si>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</si>
  <si>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</si>
  <si>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</si>
  <si>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</si>
  <si>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</si>
  <si>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</si>
  <si>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</si>
  <si>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</si>
  <si>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彩票公益金安排的支出</t>
  </si>
  <si>
    <t>抗疫特别国债安排的支出</t>
  </si>
  <si>
    <t xml:space="preserve">    本级支出合计</t>
  </si>
  <si>
    <t>地方政府专项债务还本支出</t>
  </si>
  <si>
    <t>转移性支出</t>
  </si>
  <si>
    <t xml:space="preserve">  政府性基金补助支出</t>
  </si>
  <si>
    <t xml:space="preserve">  政府性基金上解支出</t>
  </si>
  <si>
    <t xml:space="preserve">  债务还本支出</t>
  </si>
  <si>
    <t xml:space="preserve">  调出资金</t>
  </si>
  <si>
    <t xml:space="preserve">  年终结转结余</t>
  </si>
  <si>
    <t xml:space="preserve">    支出总计</t>
  </si>
  <si>
    <t>2020年度常宁市政府性基金本级支出决算表</t>
  </si>
  <si>
    <r>
      <rPr>
        <b/>
        <sz val="11"/>
        <rFont val="宋体"/>
        <family val="3"/>
        <charset val="134"/>
      </rPr>
      <t>地</t>
    </r>
    <r>
      <rPr>
        <b/>
        <sz val="11"/>
        <rFont val="Times New Roman"/>
        <family val="1"/>
      </rPr>
      <t xml:space="preserve">  </t>
    </r>
    <r>
      <rPr>
        <b/>
        <sz val="11"/>
        <rFont val="宋体"/>
        <family val="3"/>
        <charset val="134"/>
      </rPr>
      <t>区</t>
    </r>
  </si>
  <si>
    <r>
      <rPr>
        <b/>
        <sz val="11"/>
        <rFont val="宋体"/>
        <family val="3"/>
        <charset val="134"/>
      </rPr>
      <t>预算数</t>
    </r>
  </si>
  <si>
    <r>
      <rPr>
        <b/>
        <sz val="11"/>
        <rFont val="宋体"/>
        <family val="3"/>
        <charset val="134"/>
      </rPr>
      <t>合</t>
    </r>
    <r>
      <rPr>
        <b/>
        <sz val="11"/>
        <rFont val="Times New Roman"/>
        <family val="1"/>
      </rPr>
      <t xml:space="preserve">       </t>
    </r>
    <r>
      <rPr>
        <b/>
        <sz val="11"/>
        <rFont val="宋体"/>
        <family val="3"/>
        <charset val="134"/>
      </rPr>
      <t>计</t>
    </r>
  </si>
  <si>
    <t>2020年度常宁市国有资本经营预算收入决算总表</t>
  </si>
  <si>
    <t>预算科目</t>
  </si>
  <si>
    <t>利润收入</t>
  </si>
  <si>
    <t>股利、股息收入</t>
  </si>
  <si>
    <t>产权转让收入</t>
  </si>
  <si>
    <t>清算收入</t>
  </si>
  <si>
    <t>其他国有资本经营预算收入</t>
  </si>
  <si>
    <t>本 年 收 入 合 计</t>
  </si>
  <si>
    <t>上级补助收入</t>
  </si>
  <si>
    <t>上年结余</t>
  </si>
  <si>
    <t>省补助计划单列市收入</t>
  </si>
  <si>
    <t>收  入  总  计</t>
  </si>
  <si>
    <t>解决历史遗留问题及改革成本支出</t>
  </si>
  <si>
    <t>国有企业资本金注入</t>
  </si>
  <si>
    <t>国有企业政策性补贴</t>
  </si>
  <si>
    <t>金融国有资本经营预算支出</t>
  </si>
  <si>
    <t>其他国有资本经营预算支出</t>
  </si>
  <si>
    <t>本 年 支 出 合 计</t>
  </si>
  <si>
    <t>上解上级支出</t>
  </si>
  <si>
    <t>计划单列市上解省支出</t>
  </si>
  <si>
    <t>调出资金</t>
  </si>
  <si>
    <t>年终结余</t>
  </si>
  <si>
    <t>支  出  总  计</t>
  </si>
  <si>
    <t>2020年度常宁市社会保险基金收入决算表</t>
  </si>
  <si>
    <t>项  目</t>
  </si>
  <si>
    <t>一、本年收入</t>
  </si>
  <si>
    <t>企业职工基本养老保险基金</t>
  </si>
  <si>
    <t>基本养老保险费收入</t>
  </si>
  <si>
    <t>利息收入</t>
  </si>
  <si>
    <t>财政补贴收入</t>
  </si>
  <si>
    <t>委托投资收益</t>
  </si>
  <si>
    <t>其他收入</t>
  </si>
  <si>
    <t>转移收入</t>
  </si>
  <si>
    <t>城乡居民基本养老保险基金</t>
  </si>
  <si>
    <t>个人缴费收入</t>
  </si>
  <si>
    <t>集体补助收入</t>
  </si>
  <si>
    <t>机关事业单位基本养老保险基金</t>
  </si>
  <si>
    <t>城镇职工基本医疗保险基金</t>
  </si>
  <si>
    <t>基本医疗保险费收入</t>
  </si>
  <si>
    <t>城乡居民基本医疗保险基金</t>
  </si>
  <si>
    <t>缴费收入</t>
  </si>
  <si>
    <t>失业保险基金</t>
  </si>
  <si>
    <t>失业保险费收入</t>
  </si>
  <si>
    <t>2020年度常宁市社会保险基金支出决算表</t>
  </si>
  <si>
    <t>一、本年支出</t>
  </si>
  <si>
    <t>基本养老金支出</t>
  </si>
  <si>
    <t>丧葬抚恤补助支出</t>
  </si>
  <si>
    <t>其他支出</t>
  </si>
  <si>
    <t>转移支出</t>
  </si>
  <si>
    <t>基础养老金支出</t>
  </si>
  <si>
    <t>个人账户养老金支出</t>
  </si>
  <si>
    <t>丧葬补助金支出</t>
  </si>
  <si>
    <t>基本医疗保险待遇支出</t>
  </si>
  <si>
    <t>大病保险支出</t>
  </si>
  <si>
    <t>失业保险金支出</t>
  </si>
  <si>
    <t>基本医疗保险费支出</t>
  </si>
  <si>
    <t>2020年常宁市地方政府新增债券资金安排表</t>
  </si>
  <si>
    <t>债券资金</t>
  </si>
  <si>
    <t>项目名称</t>
  </si>
  <si>
    <t>金额</t>
  </si>
  <si>
    <t>备注</t>
  </si>
  <si>
    <t>一、一般债券额度小计</t>
  </si>
  <si>
    <t>常宁市异地扶贫搬迁项目</t>
  </si>
  <si>
    <t>脱贫攻坚公路建设</t>
  </si>
  <si>
    <t>脱贫攻坚水利及安全饮水项目</t>
  </si>
  <si>
    <t>重点民生实事自然村通水泥（沥青）路工程</t>
  </si>
  <si>
    <t>常宁市乡镇污水处理及官网工程（一期）</t>
  </si>
  <si>
    <t>常宁市农村综合服务平台建设项目</t>
  </si>
  <si>
    <t>2020年湖南省地方政府再融资一般债券（一期）-2020年湖南省政府一般债券（四期）</t>
  </si>
  <si>
    <t>2020年湖南省地方政府再融资一般债券（二期）-2020年湖南省政府一般债券（五期）</t>
  </si>
  <si>
    <t>2020年湖南省地方政府再融资一般债券（三期）-2020年湖南省政府一般债券（七期）</t>
  </si>
  <si>
    <t>2020年湖南省地方政府再融资一般债券（四期）-2020年湖南省政府一般债券（八期）</t>
  </si>
  <si>
    <t>2020年湖南省地方政府再融资一般债券（五期）-2020年湖南省政府一般债券（九期）</t>
  </si>
  <si>
    <t>二、专项债券额度小计</t>
  </si>
  <si>
    <t>常宁市人民医院扩建项目</t>
  </si>
  <si>
    <t>常宁市城区排水防涝及污水处理一体化项目</t>
  </si>
  <si>
    <t>常宁市塔岭水厂及城区供水管网提质改造工程</t>
  </si>
  <si>
    <t>湘南纺织产业基地服饰园标准厂房（一期）建设项目</t>
  </si>
  <si>
    <t>水口山工人运动纪念馆建设项目</t>
  </si>
  <si>
    <t>合计：</t>
  </si>
  <si>
    <r>
      <t>2020</t>
    </r>
    <r>
      <rPr>
        <b/>
        <sz val="16"/>
        <rFont val="宋体"/>
        <family val="3"/>
        <charset val="134"/>
      </rPr>
      <t>年度常宁市</t>
    </r>
    <r>
      <rPr>
        <b/>
        <sz val="16"/>
        <rFont val="方正小标宋_GBK"/>
        <charset val="134"/>
      </rPr>
      <t>地方政府一般债务限额和余额情况表</t>
    </r>
  </si>
  <si>
    <r>
      <rPr>
        <b/>
        <sz val="11"/>
        <rFont val="宋体"/>
        <family val="3"/>
        <charset val="134"/>
      </rPr>
      <t>项</t>
    </r>
    <r>
      <rPr>
        <b/>
        <sz val="11"/>
        <rFont val="Times New Roman"/>
        <family val="1"/>
      </rPr>
      <t xml:space="preserve">           </t>
    </r>
    <r>
      <rPr>
        <b/>
        <sz val="11"/>
        <rFont val="宋体"/>
        <family val="3"/>
        <charset val="134"/>
      </rPr>
      <t>目</t>
    </r>
  </si>
  <si>
    <t>一般债务</t>
  </si>
  <si>
    <t>一、地方政府债务限额</t>
  </si>
  <si>
    <t>二、地方政府债务余额</t>
  </si>
  <si>
    <t>三、地方政府债券发行额</t>
  </si>
  <si>
    <t>四、地方政府债券还本额</t>
  </si>
  <si>
    <t>五、地方政府债券付息额</t>
  </si>
  <si>
    <t xml:space="preserve">2020年，常宁市政府债务总限额808197万元，其中一般债务限额541567万元（含外贷限额0），专项债务限额266630万元。截止2020年底，地方政府债务余额459977万元，其中一般债务余额293347万元，专项债务余额166630万元；2020年，省转贷新增债务限额78866万元，其中一般债务限额27961万元，专项债务限额50905万元；2020年偿还地方政府债券本金20069万元，其中一般债券20063万元，专项债务6万元，支付地方政府债券利息12702元，其中一般债券利息8560万元，专项债券利息4142万元。 
</t>
  </si>
  <si>
    <r>
      <t>2020</t>
    </r>
    <r>
      <rPr>
        <b/>
        <sz val="16"/>
        <rFont val="宋体"/>
        <family val="3"/>
        <charset val="134"/>
      </rPr>
      <t>年度常宁市</t>
    </r>
    <r>
      <rPr>
        <b/>
        <sz val="16"/>
        <rFont val="方正小标宋_GBK"/>
        <charset val="134"/>
      </rPr>
      <t>地方政府专项债务限额和余额情况表</t>
    </r>
  </si>
  <si>
    <t>专项债务</t>
  </si>
  <si>
    <t>2020年，常宁市政府债务总限额808197万元，其中一般债务限额541567万元（含外贷限额0），专项债务限额266630万元。截止2020年底，地方政府债务余额459977万元，其中一般债务余额293347万元，专项债务余额166630万元；2020年，省转贷新增债务限额78866万元，其中一般债务限额27961万元，专项债务限额50905万元；2020年偿还地方政府债券本金20069万元，其中一般债券20063万元，专项债务6万元，支付地方政府债券利息12702元，其中一般债券利息8560万元，专项债券利息4142万元。</t>
  </si>
  <si>
    <t>金额单位：万元</t>
  </si>
  <si>
    <t>合计</t>
  </si>
  <si>
    <t>因公出国（境）费</t>
  </si>
  <si>
    <t>公务用车购置及运行费</t>
  </si>
  <si>
    <t>公务接待费</t>
  </si>
  <si>
    <t>小计</t>
  </si>
  <si>
    <t>公务用车购置费</t>
  </si>
  <si>
    <t>公务用车运行费</t>
  </si>
  <si>
    <t>1</t>
  </si>
  <si>
    <t>2</t>
  </si>
  <si>
    <t>3</t>
  </si>
  <si>
    <t>4</t>
  </si>
  <si>
    <t>5</t>
  </si>
  <si>
    <t>6</t>
  </si>
  <si>
    <t>7</t>
  </si>
  <si>
    <t>8</t>
  </si>
  <si>
    <t>9</t>
  </si>
  <si>
    <t>10</t>
  </si>
  <si>
    <t>11</t>
  </si>
  <si>
    <t>12</t>
  </si>
  <si>
    <t>注：本表反映部门本年度“三公”经费支出预决算情况。其中：预算数为“三公”经费全年预算数，反映按规定程序调整后的预算数；决算数是包括当年一般公共预算财政拨款和以前年度结转资金安排的实际支出。</t>
  </si>
  <si>
    <t>2020年度常宁市国有资本经营预算支出决算总表</t>
    <phoneticPr fontId="33" type="noConversion"/>
  </si>
  <si>
    <t>2020年度常宁市国有资本经营预算本级支出决算表</t>
    <phoneticPr fontId="33" type="noConversion"/>
  </si>
  <si>
    <t>我市2020年度国有资本经营对下转移支付决算分地区数据为0。</t>
    <phoneticPr fontId="33" type="noConversion"/>
  </si>
  <si>
    <t>洋泉镇</t>
    <phoneticPr fontId="33" type="noConversion"/>
  </si>
  <si>
    <t>柏坊镇</t>
    <phoneticPr fontId="33" type="noConversion"/>
  </si>
  <si>
    <t>………</t>
    <phoneticPr fontId="33" type="noConversion"/>
  </si>
  <si>
    <r>
      <t>合</t>
    </r>
    <r>
      <rPr>
        <b/>
        <sz val="11"/>
        <rFont val="宋体"/>
        <family val="3"/>
        <charset val="134"/>
        <scheme val="minor"/>
      </rPr>
      <t xml:space="preserve">  </t>
    </r>
    <r>
      <rPr>
        <b/>
        <sz val="11"/>
        <rFont val="宋体"/>
        <family val="3"/>
        <charset val="134"/>
        <scheme val="minor"/>
      </rPr>
      <t>计</t>
    </r>
    <phoneticPr fontId="33" type="noConversion"/>
  </si>
  <si>
    <t>常宁市2020年度一般公共预算财政拨款“三公”经费支出决算表</t>
    <phoneticPr fontId="33" type="noConversion"/>
  </si>
  <si>
    <t>2020年度常宁市一般公共预算对下税收返还和转移支付决算分地区表</t>
    <phoneticPr fontId="33" type="noConversion"/>
  </si>
  <si>
    <t>2020年度常宁市一般公共预算支出决算功能分类明细表</t>
    <phoneticPr fontId="33" type="noConversion"/>
  </si>
  <si>
    <t>机关工资福利支出</t>
  </si>
  <si>
    <t>2020年度常宁市政府性基金对下转移支付决算表</t>
    <phoneticPr fontId="33" type="noConversion"/>
  </si>
  <si>
    <t>常宁市2020年度政府性基金对下转移支付决算表</t>
    <phoneticPr fontId="33" type="noConversion"/>
  </si>
  <si>
    <t>单位：万元</t>
    <phoneticPr fontId="33" type="noConversion"/>
  </si>
  <si>
    <t>项  目</t>
    <phoneticPr fontId="33" type="noConversion"/>
  </si>
  <si>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</si>
  <si>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</si>
  <si>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</si>
  <si>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</si>
  <si>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</si>
  <si>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</si>
  <si>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</si>
  <si>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</si>
  <si>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</si>
  <si>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</si>
  <si>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</si>
  <si>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</si>
  <si>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</si>
  <si>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</si>
  <si>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</si>
  <si>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</si>
  <si>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</si>
  <si>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</si>
  <si>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</si>
  <si>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</si>
  <si>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</si>
  <si>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</si>
  <si>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</si>
  <si>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</si>
  <si>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</si>
  <si>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</si>
  <si>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</si>
  <si>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项   目</t>
    <phoneticPr fontId="33" type="noConversion"/>
  </si>
  <si>
    <t>2020年度常宁市国有资本经营对下转移支付情况表（分地区）</t>
    <phoneticPr fontId="33" type="noConversion"/>
  </si>
  <si>
    <t>2020年度常宁市国有资本经营预算对下转移支付情况表（分项目）</t>
    <phoneticPr fontId="33" type="noConversion"/>
  </si>
  <si>
    <t>我市2020年度国有资本经营对下转移支付决算分项目数据为0。</t>
    <phoneticPr fontId="33" type="noConversion"/>
  </si>
</sst>
</file>

<file path=xl/styles.xml><?xml version="1.0" encoding="utf-8"?>
<styleSheet xmlns="http://schemas.openxmlformats.org/spreadsheetml/2006/main">
  <numFmts count="8">
    <numFmt numFmtId="176" formatCode="_ &quot;￥&quot;* #,##0.00_ ;_ &quot;￥&quot;* \-#,##0.00_ ;_ &quot;￥&quot;* &quot;-&quot;??_ ;_ @_ "/>
    <numFmt numFmtId="177" formatCode="0.0_);[Red]\(0.0\)"/>
    <numFmt numFmtId="178" formatCode="0_);[Red]\(0\)"/>
    <numFmt numFmtId="179" formatCode="0.00_ "/>
    <numFmt numFmtId="180" formatCode="0_ "/>
    <numFmt numFmtId="181" formatCode="#,##0.00_ "/>
    <numFmt numFmtId="182" formatCode="#,##0_ "/>
    <numFmt numFmtId="183" formatCode="0.0"/>
  </numFmts>
  <fonts count="39">
    <font>
      <sz val="11"/>
      <color theme="1"/>
      <name val="宋体"/>
      <charset val="134"/>
      <scheme val="minor"/>
    </font>
    <font>
      <sz val="10"/>
      <color indexed="8"/>
      <name val="Arial"/>
      <family val="2"/>
    </font>
    <font>
      <b/>
      <sz val="10"/>
      <color indexed="8"/>
      <name val="Arial"/>
      <family val="2"/>
    </font>
    <font>
      <b/>
      <sz val="16"/>
      <name val="方正小标宋_GBK"/>
      <charset val="134"/>
    </font>
    <font>
      <sz val="11"/>
      <color indexed="8"/>
      <name val="宋体"/>
      <family val="3"/>
      <charset val="134"/>
    </font>
    <font>
      <sz val="11"/>
      <color indexed="8"/>
      <name val="Arial"/>
      <family val="2"/>
    </font>
    <font>
      <b/>
      <sz val="11"/>
      <color indexed="8"/>
      <name val="宋体"/>
      <family val="3"/>
      <charset val="134"/>
    </font>
    <font>
      <sz val="9"/>
      <name val="宋体"/>
      <family val="3"/>
      <charset val="134"/>
    </font>
    <font>
      <b/>
      <sz val="16"/>
      <name val="Times New Roman"/>
      <family val="1"/>
    </font>
    <font>
      <sz val="12"/>
      <name val="Times New Roman"/>
      <family val="1"/>
    </font>
    <font>
      <sz val="11"/>
      <name val="Times New Roman"/>
      <family val="1"/>
    </font>
    <font>
      <sz val="11"/>
      <name val="宋体"/>
      <family val="3"/>
      <charset val="134"/>
    </font>
    <font>
      <b/>
      <sz val="11"/>
      <name val="宋体"/>
      <family val="3"/>
      <charset val="134"/>
    </font>
    <font>
      <b/>
      <sz val="11"/>
      <name val="Times New Roman"/>
      <family val="1"/>
    </font>
    <font>
      <sz val="10"/>
      <name val="宋体"/>
      <family val="3"/>
      <charset val="134"/>
    </font>
    <font>
      <sz val="10"/>
      <name val="Times New Roman"/>
      <family val="1"/>
    </font>
    <font>
      <sz val="9"/>
      <name val="Times New Roman"/>
      <family val="1"/>
    </font>
    <font>
      <sz val="11"/>
      <color theme="1"/>
      <name val="宋体"/>
      <family val="3"/>
      <charset val="134"/>
      <scheme val="minor"/>
    </font>
    <font>
      <b/>
      <sz val="22"/>
      <color theme="1"/>
      <name val="宋体"/>
      <family val="3"/>
      <charset val="134"/>
      <scheme val="minor"/>
    </font>
    <font>
      <b/>
      <sz val="11"/>
      <color theme="1"/>
      <name val="宋体"/>
      <family val="3"/>
      <charset val="134"/>
      <scheme val="minor"/>
    </font>
    <font>
      <sz val="11"/>
      <color theme="1"/>
      <name val="Times New Roman"/>
      <family val="1"/>
    </font>
    <font>
      <b/>
      <sz val="9"/>
      <name val="宋体"/>
      <family val="3"/>
      <charset val="134"/>
    </font>
    <font>
      <b/>
      <sz val="11"/>
      <name val="宋体"/>
      <family val="3"/>
      <charset val="134"/>
      <scheme val="minor"/>
    </font>
    <font>
      <sz val="11"/>
      <name val="宋体"/>
      <family val="3"/>
      <charset val="134"/>
      <scheme val="minor"/>
    </font>
    <font>
      <b/>
      <sz val="16"/>
      <name val="宋体"/>
      <family val="3"/>
      <charset val="134"/>
    </font>
    <font>
      <sz val="16"/>
      <name val="方正小标宋_GBK"/>
      <charset val="134"/>
    </font>
    <font>
      <sz val="16"/>
      <name val="Times New Roman"/>
      <family val="1"/>
    </font>
    <font>
      <sz val="12"/>
      <name val="宋体"/>
      <family val="3"/>
      <charset val="134"/>
    </font>
    <font>
      <sz val="14"/>
      <name val="Times New Roman"/>
      <family val="1"/>
    </font>
    <font>
      <sz val="16"/>
      <name val="方正小标宋_GBK"/>
      <charset val="134"/>
    </font>
    <font>
      <sz val="11"/>
      <color theme="1"/>
      <name val="宋体"/>
      <family val="3"/>
      <charset val="134"/>
      <scheme val="minor"/>
    </font>
    <font>
      <b/>
      <sz val="10"/>
      <name val="宋体"/>
      <family val="3"/>
      <charset val="134"/>
    </font>
    <font>
      <b/>
      <sz val="12"/>
      <name val="Times New Roman"/>
      <family val="1"/>
    </font>
    <font>
      <sz val="9"/>
      <name val="宋体"/>
      <family val="3"/>
      <charset val="134"/>
      <scheme val="minor"/>
    </font>
    <font>
      <b/>
      <sz val="9"/>
      <name val="宋体"/>
      <family val="3"/>
      <charset val="134"/>
      <scheme val="minor"/>
    </font>
    <font>
      <sz val="12"/>
      <name val="宋体"/>
      <family val="3"/>
      <charset val="134"/>
    </font>
    <font>
      <sz val="10"/>
      <name val="Arial"/>
      <family val="2"/>
    </font>
    <font>
      <sz val="11"/>
      <name val="宋体"/>
      <family val="3"/>
      <charset val="134"/>
      <scheme val="minor"/>
    </font>
    <font>
      <b/>
      <sz val="16"/>
      <name val="方正小标宋_GBK"/>
      <family val="4"/>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1">
    <xf numFmtId="0" fontId="0" fillId="0" borderId="0">
      <alignment vertical="center"/>
    </xf>
    <xf numFmtId="176" fontId="17" fillId="0" borderId="0" applyFont="0" applyFill="0" applyBorder="0" applyAlignment="0" applyProtection="0">
      <alignment vertical="center"/>
    </xf>
    <xf numFmtId="0" fontId="27" fillId="0" borderId="0">
      <alignment vertical="center"/>
    </xf>
    <xf numFmtId="0" fontId="9" fillId="0" borderId="0"/>
    <xf numFmtId="0" fontId="35" fillId="0" borderId="0">
      <alignment vertical="center"/>
    </xf>
    <xf numFmtId="0" fontId="7" fillId="0" borderId="0">
      <alignment vertical="center"/>
    </xf>
    <xf numFmtId="0" fontId="36" fillId="0" borderId="0" applyBorder="0">
      <alignment vertical="center"/>
    </xf>
    <xf numFmtId="0" fontId="27" fillId="0" borderId="0">
      <alignment vertical="center"/>
    </xf>
    <xf numFmtId="0" fontId="27" fillId="0" borderId="0"/>
    <xf numFmtId="0" fontId="30" fillId="0" borderId="0">
      <alignment vertical="center"/>
    </xf>
    <xf numFmtId="0" fontId="27" fillId="0" borderId="0"/>
  </cellStyleXfs>
  <cellXfs count="232">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4" fillId="0" borderId="0" xfId="0" applyFont="1" applyFill="1" applyBorder="1" applyAlignment="1"/>
    <xf numFmtId="0" fontId="5" fillId="0" borderId="0" xfId="0" applyFont="1" applyFill="1" applyBorder="1" applyAlignment="1"/>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 fontId="4" fillId="0" borderId="3" xfId="0" applyNumberFormat="1" applyFont="1" applyFill="1" applyBorder="1" applyAlignment="1">
      <alignment horizontal="center" vertical="center" shrinkToFit="1"/>
    </xf>
    <xf numFmtId="4" fontId="4" fillId="0" borderId="4" xfId="0" applyNumberFormat="1" applyFont="1" applyFill="1" applyBorder="1" applyAlignment="1">
      <alignment horizontal="center" vertical="center" shrinkToFit="1"/>
    </xf>
    <xf numFmtId="0" fontId="4" fillId="0" borderId="0" xfId="0" applyFont="1" applyFill="1" applyBorder="1" applyAlignment="1">
      <alignment horizontal="right"/>
    </xf>
    <xf numFmtId="0" fontId="7" fillId="0" borderId="0" xfId="0" applyFont="1" applyFill="1" applyAlignment="1"/>
    <xf numFmtId="0" fontId="9" fillId="0" borderId="0" xfId="0" applyFont="1" applyFill="1" applyAlignment="1"/>
    <xf numFmtId="0" fontId="10"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right"/>
    </xf>
    <xf numFmtId="0" fontId="12" fillId="0" borderId="5" xfId="0" applyFont="1" applyFill="1" applyBorder="1" applyAlignment="1">
      <alignment horizontal="center" vertical="center"/>
    </xf>
    <xf numFmtId="0" fontId="13" fillId="0" borderId="0" xfId="0" applyFont="1" applyFill="1" applyAlignment="1"/>
    <xf numFmtId="49" fontId="11" fillId="0" borderId="5" xfId="0" applyNumberFormat="1" applyFont="1" applyFill="1" applyBorder="1" applyAlignment="1">
      <alignment horizontal="justify" vertical="center"/>
    </xf>
    <xf numFmtId="2" fontId="10" fillId="0" borderId="5" xfId="0" applyNumberFormat="1" applyFont="1" applyFill="1" applyBorder="1" applyAlignment="1" applyProtection="1">
      <alignment horizontal="right" vertical="center" wrapText="1"/>
    </xf>
    <xf numFmtId="49" fontId="10" fillId="0" borderId="5" xfId="0" applyNumberFormat="1" applyFont="1" applyFill="1" applyBorder="1" applyAlignment="1">
      <alignment horizontal="justify" vertical="center"/>
    </xf>
    <xf numFmtId="0" fontId="12" fillId="0" borderId="7" xfId="0" applyFont="1" applyFill="1" applyBorder="1" applyAlignment="1">
      <alignment horizontal="center" vertical="center"/>
    </xf>
    <xf numFmtId="0" fontId="17" fillId="0" borderId="0" xfId="0" applyFont="1" applyFill="1" applyAlignment="1"/>
    <xf numFmtId="0" fontId="17" fillId="0" borderId="5" xfId="0" applyFont="1" applyFill="1" applyBorder="1" applyAlignment="1">
      <alignment horizontal="center" vertical="center"/>
    </xf>
    <xf numFmtId="0" fontId="19" fillId="2" borderId="5" xfId="0" applyFont="1" applyFill="1" applyBorder="1" applyAlignment="1">
      <alignment horizontal="center" vertical="center"/>
    </xf>
    <xf numFmtId="0" fontId="17" fillId="0" borderId="5" xfId="0" applyFont="1" applyFill="1" applyBorder="1" applyAlignment="1"/>
    <xf numFmtId="0" fontId="19"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20" fillId="0" borderId="5"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7" fillId="0" borderId="5" xfId="0" applyFont="1" applyFill="1" applyBorder="1" applyAlignment="1"/>
    <xf numFmtId="0" fontId="21" fillId="0" borderId="0" xfId="0" applyFont="1" applyFill="1" applyAlignment="1"/>
    <xf numFmtId="0" fontId="10" fillId="0" borderId="0" xfId="3" applyFont="1" applyBorder="1" applyAlignment="1">
      <alignment horizontal="center" vertical="center"/>
    </xf>
    <xf numFmtId="177" fontId="10" fillId="0" borderId="0" xfId="3" applyNumberFormat="1" applyFont="1" applyBorder="1" applyAlignment="1">
      <alignment horizontal="right" vertical="center"/>
    </xf>
    <xf numFmtId="0" fontId="22" fillId="0" borderId="5" xfId="3" applyFont="1" applyBorder="1" applyAlignment="1">
      <alignment horizontal="center" vertical="center" wrapText="1"/>
    </xf>
    <xf numFmtId="177" fontId="22" fillId="0" borderId="5" xfId="3" applyNumberFormat="1" applyFont="1" applyBorder="1" applyAlignment="1">
      <alignment horizontal="center" vertical="center" wrapText="1"/>
    </xf>
    <xf numFmtId="0" fontId="22" fillId="0" borderId="5" xfId="3" applyFont="1" applyBorder="1" applyAlignment="1">
      <alignment horizontal="left" vertical="center" wrapText="1" indent="1"/>
    </xf>
    <xf numFmtId="178" fontId="22" fillId="0" borderId="5" xfId="3" applyNumberFormat="1" applyFont="1" applyBorder="1" applyAlignment="1">
      <alignment horizontal="center" vertical="center" wrapText="1"/>
    </xf>
    <xf numFmtId="0" fontId="22" fillId="0" borderId="5" xfId="10" applyFont="1" applyBorder="1" applyAlignment="1">
      <alignment horizontal="left" vertical="center" indent="2"/>
    </xf>
    <xf numFmtId="178" fontId="22" fillId="0" borderId="5" xfId="8" applyNumberFormat="1" applyFont="1" applyBorder="1" applyAlignment="1">
      <alignment horizontal="center" vertical="center"/>
    </xf>
    <xf numFmtId="0" fontId="23" fillId="3" borderId="5" xfId="10" applyNumberFormat="1" applyFont="1" applyFill="1" applyBorder="1" applyAlignment="1" applyProtection="1">
      <alignment horizontal="left" vertical="center" indent="3"/>
    </xf>
    <xf numFmtId="178" fontId="23" fillId="0" borderId="5" xfId="8" applyNumberFormat="1" applyFont="1" applyBorder="1" applyAlignment="1">
      <alignment horizontal="center" vertical="center"/>
    </xf>
    <xf numFmtId="0" fontId="23" fillId="0" borderId="5" xfId="10" applyNumberFormat="1" applyFont="1" applyFill="1" applyBorder="1" applyAlignment="1" applyProtection="1">
      <alignment horizontal="left" vertical="center" indent="3"/>
    </xf>
    <xf numFmtId="0" fontId="9" fillId="0" borderId="0" xfId="3" applyFont="1" applyBorder="1" applyAlignment="1">
      <alignment horizontal="center" vertical="center"/>
    </xf>
    <xf numFmtId="179" fontId="10" fillId="0" borderId="0" xfId="3" applyNumberFormat="1" applyFont="1" applyBorder="1" applyAlignment="1">
      <alignment horizontal="right" vertical="center"/>
    </xf>
    <xf numFmtId="0" fontId="22" fillId="0" borderId="5" xfId="3" applyFont="1" applyFill="1" applyBorder="1" applyAlignment="1">
      <alignment horizontal="center" vertical="center" wrapText="1"/>
    </xf>
    <xf numFmtId="179" fontId="22" fillId="0" borderId="5" xfId="3" applyNumberFormat="1" applyFont="1" applyFill="1" applyBorder="1" applyAlignment="1">
      <alignment horizontal="center" vertical="center" wrapText="1"/>
    </xf>
    <xf numFmtId="0" fontId="22" fillId="0" borderId="5" xfId="3" applyFont="1" applyFill="1" applyBorder="1" applyAlignment="1">
      <alignment horizontal="left" vertical="center" wrapText="1" indent="1"/>
    </xf>
    <xf numFmtId="180" fontId="22" fillId="0" borderId="5" xfId="3" applyNumberFormat="1" applyFont="1" applyFill="1" applyBorder="1" applyAlignment="1">
      <alignment horizontal="center" vertical="center" wrapText="1"/>
    </xf>
    <xf numFmtId="0" fontId="22" fillId="0" borderId="5" xfId="10" applyFont="1" applyFill="1" applyBorder="1" applyAlignment="1">
      <alignment horizontal="left" vertical="center" indent="2"/>
    </xf>
    <xf numFmtId="180" fontId="22" fillId="0" borderId="5" xfId="3" applyNumberFormat="1" applyFont="1" applyFill="1" applyBorder="1" applyAlignment="1">
      <alignment horizontal="center" vertical="center"/>
    </xf>
    <xf numFmtId="180" fontId="23" fillId="0" borderId="5" xfId="3" applyNumberFormat="1" applyFont="1" applyFill="1" applyBorder="1" applyAlignment="1">
      <alignment horizontal="center" vertical="center"/>
    </xf>
    <xf numFmtId="0" fontId="23" fillId="0" borderId="5" xfId="10" applyFont="1" applyFill="1" applyBorder="1" applyAlignment="1">
      <alignment horizontal="left" vertical="center" indent="3"/>
    </xf>
    <xf numFmtId="0" fontId="23" fillId="0" borderId="5" xfId="10" applyNumberFormat="1" applyFont="1" applyFill="1" applyBorder="1" applyAlignment="1" applyProtection="1">
      <alignment horizontal="left" vertical="center" wrapText="1" indent="3"/>
    </xf>
    <xf numFmtId="0" fontId="12" fillId="0" borderId="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left" vertical="center"/>
    </xf>
    <xf numFmtId="0" fontId="11" fillId="0" borderId="5"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0" fontId="12" fillId="0" borderId="5"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right" vertical="center"/>
    </xf>
    <xf numFmtId="0" fontId="0" fillId="0" borderId="0" xfId="0" applyAlignment="1">
      <alignment horizontal="center" vertical="center"/>
    </xf>
    <xf numFmtId="0" fontId="0" fillId="0" borderId="0" xfId="0" applyAlignment="1"/>
    <xf numFmtId="31" fontId="10" fillId="0" borderId="0" xfId="0" applyNumberFormat="1" applyFont="1" applyAlignment="1" applyProtection="1">
      <alignment horizontal="left"/>
    </xf>
    <xf numFmtId="2" fontId="26" fillId="0" borderId="0" xfId="0" applyNumberFormat="1" applyFont="1" applyBorder="1" applyAlignment="1"/>
    <xf numFmtId="2" fontId="26" fillId="0" borderId="0" xfId="0" applyNumberFormat="1" applyFont="1" applyAlignment="1" applyProtection="1">
      <alignment horizontal="left"/>
    </xf>
    <xf numFmtId="0" fontId="9" fillId="0" borderId="0" xfId="0" applyFont="1" applyFill="1" applyAlignment="1">
      <alignment vertical="center"/>
    </xf>
    <xf numFmtId="2" fontId="10" fillId="0" borderId="0" xfId="0" applyNumberFormat="1" applyFont="1" applyBorder="1" applyAlignment="1">
      <alignment horizontal="center" vertical="center"/>
    </xf>
    <xf numFmtId="2" fontId="13" fillId="0" borderId="5" xfId="0" applyNumberFormat="1" applyFont="1" applyBorder="1" applyAlignment="1" applyProtection="1">
      <alignment horizontal="center" vertical="center" wrapText="1"/>
    </xf>
    <xf numFmtId="2" fontId="13" fillId="0" borderId="5" xfId="0" applyNumberFormat="1" applyFont="1" applyFill="1" applyBorder="1" applyAlignment="1" applyProtection="1">
      <alignment horizontal="center" vertical="center" wrapText="1"/>
    </xf>
    <xf numFmtId="2" fontId="13" fillId="0" borderId="5" xfId="0" applyNumberFormat="1" applyFont="1" applyBorder="1" applyAlignment="1">
      <alignment horizontal="center" vertical="center" wrapText="1"/>
    </xf>
    <xf numFmtId="49" fontId="10" fillId="0" borderId="5" xfId="0" applyNumberFormat="1" applyFont="1" applyFill="1" applyBorder="1" applyAlignment="1" applyProtection="1">
      <alignment horizontal="center" vertical="center" wrapText="1"/>
    </xf>
    <xf numFmtId="0" fontId="17" fillId="0" borderId="0" xfId="0" applyFont="1" applyFill="1" applyAlignment="1">
      <alignment vertical="center"/>
    </xf>
    <xf numFmtId="0" fontId="10" fillId="0" borderId="0" xfId="0" applyFont="1" applyFill="1" applyAlignment="1">
      <alignment vertical="center"/>
    </xf>
    <xf numFmtId="49" fontId="22" fillId="0" borderId="9" xfId="5" applyNumberFormat="1" applyFont="1" applyFill="1" applyBorder="1" applyAlignment="1">
      <alignment horizontal="center" vertical="center"/>
    </xf>
    <xf numFmtId="2" fontId="22" fillId="0" borderId="5" xfId="0" applyNumberFormat="1" applyFont="1" applyFill="1" applyBorder="1" applyAlignment="1">
      <alignment horizontal="center" vertical="center" wrapText="1"/>
    </xf>
    <xf numFmtId="0" fontId="23" fillId="0" borderId="5" xfId="0" applyNumberFormat="1" applyFont="1" applyFill="1" applyBorder="1" applyAlignment="1" applyProtection="1">
      <alignment vertical="center"/>
    </xf>
    <xf numFmtId="3" fontId="23" fillId="0" borderId="5" xfId="0" applyNumberFormat="1" applyFont="1" applyFill="1" applyBorder="1" applyAlignment="1" applyProtection="1">
      <alignment horizontal="center" vertical="center"/>
    </xf>
    <xf numFmtId="0" fontId="23" fillId="0" borderId="5" xfId="0" applyNumberFormat="1" applyFont="1" applyFill="1" applyBorder="1" applyAlignment="1" applyProtection="1">
      <alignment horizontal="left" vertical="center"/>
    </xf>
    <xf numFmtId="49" fontId="23" fillId="0" borderId="7" xfId="5" applyNumberFormat="1" applyFont="1" applyFill="1" applyBorder="1" applyAlignment="1" applyProtection="1">
      <alignment horizontal="left" vertical="center"/>
    </xf>
    <xf numFmtId="49" fontId="22" fillId="0" borderId="7" xfId="5" applyNumberFormat="1" applyFont="1" applyFill="1" applyBorder="1" applyAlignment="1" applyProtection="1">
      <alignment horizontal="center" vertical="center"/>
    </xf>
    <xf numFmtId="2" fontId="22" fillId="0" borderId="5" xfId="0" applyNumberFormat="1" applyFont="1" applyFill="1" applyBorder="1" applyAlignment="1" applyProtection="1">
      <alignment horizontal="center" vertical="center" wrapText="1"/>
    </xf>
    <xf numFmtId="0" fontId="11" fillId="0" borderId="0" xfId="0" applyFont="1" applyFill="1" applyAlignment="1">
      <alignment vertical="center"/>
    </xf>
    <xf numFmtId="0" fontId="27" fillId="0" borderId="0" xfId="0" applyFont="1" applyFill="1" applyAlignment="1">
      <alignment horizontal="center" vertical="center"/>
    </xf>
    <xf numFmtId="31" fontId="28" fillId="0" borderId="0" xfId="0" applyNumberFormat="1" applyFont="1" applyFill="1" applyBorder="1" applyAlignment="1" applyProtection="1">
      <alignment horizontal="left"/>
    </xf>
    <xf numFmtId="2" fontId="26" fillId="0" borderId="0" xfId="0" applyNumberFormat="1" applyFont="1" applyFill="1" applyBorder="1" applyAlignment="1"/>
    <xf numFmtId="2" fontId="26" fillId="0" borderId="0" xfId="0" applyNumberFormat="1" applyFont="1" applyFill="1" applyAlignment="1" applyProtection="1">
      <alignment horizontal="left"/>
    </xf>
    <xf numFmtId="0" fontId="9" fillId="0" borderId="0" xfId="0" applyFont="1" applyFill="1" applyAlignment="1">
      <alignment vertical="center"/>
    </xf>
    <xf numFmtId="2" fontId="10" fillId="0" borderId="0" xfId="0" applyNumberFormat="1" applyFont="1" applyFill="1" applyBorder="1" applyAlignment="1">
      <alignment horizontal="center" vertical="center"/>
    </xf>
    <xf numFmtId="0" fontId="27" fillId="0" borderId="0" xfId="0" applyFont="1" applyFill="1" applyAlignment="1">
      <alignment vertical="center"/>
    </xf>
    <xf numFmtId="2" fontId="23" fillId="0" borderId="5" xfId="0" applyNumberFormat="1" applyFont="1" applyFill="1" applyBorder="1" applyAlignment="1" applyProtection="1">
      <alignment horizontal="center" vertical="center" wrapText="1"/>
    </xf>
    <xf numFmtId="181" fontId="23" fillId="0" borderId="5" xfId="0" applyNumberFormat="1" applyFont="1" applyFill="1" applyBorder="1" applyAlignment="1" applyProtection="1">
      <alignment horizontal="center" vertical="center"/>
    </xf>
    <xf numFmtId="3" fontId="22" fillId="0" borderId="5" xfId="0" applyNumberFormat="1" applyFont="1" applyFill="1" applyBorder="1" applyAlignment="1" applyProtection="1">
      <alignment horizontal="center" vertical="center"/>
    </xf>
    <xf numFmtId="181" fontId="22" fillId="0" borderId="5" xfId="0" applyNumberFormat="1" applyFont="1" applyFill="1" applyBorder="1" applyAlignment="1" applyProtection="1">
      <alignment horizontal="center" vertical="center"/>
    </xf>
    <xf numFmtId="2" fontId="27" fillId="0" borderId="0" xfId="0" applyNumberFormat="1" applyFont="1" applyFill="1" applyAlignment="1">
      <alignment vertical="center"/>
    </xf>
    <xf numFmtId="49" fontId="22" fillId="0" borderId="9" xfId="5" applyNumberFormat="1" applyFont="1" applyFill="1" applyBorder="1" applyAlignment="1" applyProtection="1">
      <alignment horizontal="left" vertical="center"/>
    </xf>
    <xf numFmtId="0" fontId="23" fillId="0" borderId="5" xfId="0" applyFont="1" applyFill="1" applyBorder="1" applyAlignment="1">
      <alignment horizontal="center"/>
    </xf>
    <xf numFmtId="182" fontId="23" fillId="0" borderId="5" xfId="0" applyNumberFormat="1" applyFont="1" applyFill="1" applyBorder="1" applyAlignment="1" applyProtection="1">
      <alignment horizontal="center" vertical="center"/>
    </xf>
    <xf numFmtId="49" fontId="22" fillId="0" borderId="5" xfId="5" applyNumberFormat="1" applyFont="1" applyFill="1" applyBorder="1" applyAlignment="1" applyProtection="1">
      <alignment horizontal="left" vertical="center"/>
    </xf>
    <xf numFmtId="49" fontId="23" fillId="0" borderId="9" xfId="5" applyNumberFormat="1" applyFont="1" applyFill="1" applyBorder="1" applyAlignment="1" applyProtection="1">
      <alignment horizontal="left" vertical="center"/>
    </xf>
    <xf numFmtId="49" fontId="23" fillId="0" borderId="5" xfId="5" applyNumberFormat="1" applyFont="1" applyFill="1" applyBorder="1" applyAlignment="1" applyProtection="1">
      <alignment horizontal="left" vertical="center"/>
    </xf>
    <xf numFmtId="49" fontId="22" fillId="0" borderId="5" xfId="5" applyNumberFormat="1" applyFont="1" applyFill="1" applyBorder="1" applyAlignment="1" applyProtection="1">
      <alignment horizontal="center" vertical="center"/>
    </xf>
    <xf numFmtId="182" fontId="22" fillId="0" borderId="5" xfId="0" applyNumberFormat="1" applyFont="1" applyFill="1" applyBorder="1" applyAlignment="1" applyProtection="1">
      <alignment horizontal="center" vertical="center"/>
    </xf>
    <xf numFmtId="0" fontId="22" fillId="0" borderId="5" xfId="0" applyFont="1" applyFill="1" applyBorder="1" applyAlignment="1">
      <alignment horizontal="center"/>
    </xf>
    <xf numFmtId="0" fontId="10" fillId="0" borderId="0" xfId="0" applyFont="1" applyFill="1" applyAlignment="1">
      <alignment horizontal="left"/>
    </xf>
    <xf numFmtId="0" fontId="22" fillId="0" borderId="5" xfId="0" applyFont="1" applyFill="1" applyBorder="1" applyAlignment="1">
      <alignment horizontal="center" vertical="center"/>
    </xf>
    <xf numFmtId="0" fontId="22" fillId="0" borderId="5" xfId="0" applyNumberFormat="1" applyFont="1" applyFill="1" applyBorder="1" applyAlignment="1" applyProtection="1">
      <alignment vertical="center"/>
    </xf>
    <xf numFmtId="2" fontId="22" fillId="0" borderId="5" xfId="0" applyNumberFormat="1" applyFont="1" applyFill="1" applyBorder="1" applyAlignment="1" applyProtection="1">
      <alignment vertical="center" wrapText="1"/>
    </xf>
    <xf numFmtId="2" fontId="22" fillId="0" borderId="5" xfId="0" applyNumberFormat="1" applyFont="1" applyFill="1" applyBorder="1" applyAlignment="1">
      <alignment vertical="center" wrapText="1"/>
    </xf>
    <xf numFmtId="179" fontId="22" fillId="0" borderId="5" xfId="0" applyNumberFormat="1" applyFont="1" applyFill="1" applyBorder="1" applyAlignment="1" applyProtection="1">
      <alignment vertical="center" wrapText="1"/>
    </xf>
    <xf numFmtId="2" fontId="23" fillId="0" borderId="5" xfId="0" applyNumberFormat="1" applyFont="1" applyFill="1" applyBorder="1" applyAlignment="1" applyProtection="1">
      <alignment vertical="center" wrapText="1"/>
    </xf>
    <xf numFmtId="183" fontId="23" fillId="0" borderId="5" xfId="5" applyNumberFormat="1" applyFont="1" applyFill="1" applyBorder="1" applyAlignment="1">
      <alignment vertical="center" wrapText="1"/>
    </xf>
    <xf numFmtId="0" fontId="23" fillId="0" borderId="5" xfId="0" applyFont="1" applyFill="1" applyBorder="1" applyAlignment="1">
      <alignment vertical="center"/>
    </xf>
    <xf numFmtId="179" fontId="23" fillId="0" borderId="5" xfId="0" applyNumberFormat="1" applyFont="1" applyFill="1" applyBorder="1" applyAlignment="1">
      <alignment vertical="center"/>
    </xf>
    <xf numFmtId="0" fontId="23" fillId="0" borderId="5" xfId="2" applyNumberFormat="1" applyFont="1" applyFill="1" applyBorder="1" applyAlignment="1" applyProtection="1">
      <alignment horizontal="left" vertical="center" wrapText="1"/>
    </xf>
    <xf numFmtId="179" fontId="22" fillId="0" borderId="5" xfId="0" applyNumberFormat="1" applyFont="1" applyFill="1" applyBorder="1" applyAlignment="1">
      <alignment vertical="center"/>
    </xf>
    <xf numFmtId="3" fontId="22" fillId="0" borderId="5" xfId="0" applyNumberFormat="1" applyFont="1" applyFill="1" applyBorder="1" applyAlignment="1" applyProtection="1">
      <alignment vertical="center"/>
    </xf>
    <xf numFmtId="0" fontId="23" fillId="0" borderId="5" xfId="0" applyFont="1" applyFill="1" applyBorder="1" applyAlignment="1"/>
    <xf numFmtId="3" fontId="23" fillId="0" borderId="5" xfId="0" applyNumberFormat="1" applyFont="1" applyFill="1" applyBorder="1" applyAlignment="1" applyProtection="1">
      <alignment horizontal="left" vertical="center"/>
    </xf>
    <xf numFmtId="0" fontId="22" fillId="0" borderId="5" xfId="0" applyFont="1" applyFill="1" applyBorder="1" applyAlignment="1"/>
    <xf numFmtId="183" fontId="22" fillId="0" borderId="5" xfId="5" applyNumberFormat="1" applyFont="1" applyFill="1" applyBorder="1" applyAlignment="1">
      <alignment vertical="center" wrapText="1"/>
    </xf>
    <xf numFmtId="31" fontId="10" fillId="0" borderId="0" xfId="0" applyNumberFormat="1" applyFont="1" applyFill="1" applyAlignment="1" applyProtection="1">
      <alignment horizontal="left"/>
    </xf>
    <xf numFmtId="2" fontId="10" fillId="0" borderId="0" xfId="0" applyNumberFormat="1" applyFont="1" applyFill="1" applyAlignment="1"/>
    <xf numFmtId="49" fontId="23" fillId="0" borderId="5" xfId="0" applyNumberFormat="1" applyFont="1" applyFill="1" applyBorder="1" applyAlignment="1" applyProtection="1">
      <alignment horizontal="center" vertical="center" wrapText="1"/>
    </xf>
    <xf numFmtId="0" fontId="16" fillId="0" borderId="0" xfId="0" applyFont="1" applyFill="1" applyAlignment="1"/>
    <xf numFmtId="2" fontId="29" fillId="0" borderId="0" xfId="0" applyNumberFormat="1" applyFont="1" applyFill="1" applyAlignment="1" applyProtection="1">
      <alignment horizontal="center" vertical="center"/>
    </xf>
    <xf numFmtId="2" fontId="11" fillId="0" borderId="0" xfId="0" applyNumberFormat="1" applyFont="1" applyFill="1" applyAlignment="1" applyProtection="1">
      <alignment horizontal="center" vertical="center"/>
    </xf>
    <xf numFmtId="2" fontId="12" fillId="0" borderId="0" xfId="0" applyNumberFormat="1" applyFont="1" applyFill="1" applyBorder="1" applyAlignment="1" applyProtection="1">
      <alignment horizontal="center" vertical="center" wrapText="1"/>
    </xf>
    <xf numFmtId="183" fontId="11" fillId="0" borderId="0" xfId="5" applyNumberFormat="1" applyFont="1" applyFill="1" applyBorder="1" applyAlignment="1" applyProtection="1">
      <alignment vertical="center" wrapText="1"/>
    </xf>
    <xf numFmtId="2" fontId="11" fillId="0" borderId="0" xfId="0" applyNumberFormat="1" applyFont="1" applyFill="1" applyBorder="1" applyAlignment="1" applyProtection="1">
      <alignment horizontal="center" vertical="center" wrapText="1"/>
    </xf>
    <xf numFmtId="2" fontId="11" fillId="0" borderId="0" xfId="0" applyNumberFormat="1" applyFont="1" applyFill="1" applyAlignment="1">
      <alignment vertical="center"/>
    </xf>
    <xf numFmtId="49" fontId="23" fillId="0" borderId="5" xfId="0" applyNumberFormat="1" applyFont="1" applyFill="1" applyBorder="1" applyAlignment="1" applyProtection="1">
      <alignment horizontal="left" vertical="center" wrapText="1" indent="1"/>
    </xf>
    <xf numFmtId="0" fontId="30" fillId="0" borderId="0" xfId="9" applyFill="1">
      <alignment vertical="center"/>
    </xf>
    <xf numFmtId="49" fontId="23" fillId="0" borderId="5" xfId="0" applyNumberFormat="1" applyFont="1" applyFill="1" applyBorder="1" applyAlignment="1" applyProtection="1">
      <alignment horizontal="left" vertical="center" wrapText="1" indent="2"/>
    </xf>
    <xf numFmtId="49" fontId="23" fillId="0" borderId="5" xfId="0" applyNumberFormat="1" applyFont="1" applyFill="1" applyBorder="1" applyAlignment="1" applyProtection="1">
      <alignment horizontal="left" vertical="center" wrapText="1" indent="3"/>
    </xf>
    <xf numFmtId="0" fontId="17" fillId="2" borderId="0" xfId="0" applyFont="1" applyFill="1" applyAlignment="1"/>
    <xf numFmtId="0" fontId="31" fillId="2" borderId="5" xfId="0" applyNumberFormat="1" applyFont="1" applyFill="1" applyBorder="1" applyAlignment="1" applyProtection="1">
      <alignment horizontal="center" vertical="center"/>
    </xf>
    <xf numFmtId="0" fontId="14" fillId="2" borderId="5" xfId="0" applyNumberFormat="1" applyFont="1" applyFill="1" applyBorder="1" applyAlignment="1" applyProtection="1">
      <alignment horizontal="left" vertical="center"/>
    </xf>
    <xf numFmtId="3" fontId="14" fillId="2" borderId="5" xfId="0" applyNumberFormat="1" applyFont="1" applyFill="1" applyBorder="1" applyAlignment="1" applyProtection="1">
      <alignment horizontal="right" vertical="center"/>
    </xf>
    <xf numFmtId="0" fontId="31" fillId="2" borderId="5" xfId="0" applyNumberFormat="1" applyFont="1" applyFill="1" applyBorder="1" applyAlignment="1" applyProtection="1">
      <alignment horizontal="left" vertical="center"/>
    </xf>
    <xf numFmtId="0" fontId="31" fillId="2" borderId="5" xfId="0" applyNumberFormat="1" applyFont="1" applyFill="1" applyBorder="1" applyAlignment="1" applyProtection="1">
      <alignment vertical="center"/>
    </xf>
    <xf numFmtId="0" fontId="14" fillId="2" borderId="5" xfId="0" applyNumberFormat="1" applyFont="1" applyFill="1" applyBorder="1" applyAlignment="1" applyProtection="1">
      <alignment vertical="center"/>
    </xf>
    <xf numFmtId="0" fontId="9" fillId="0" borderId="0" xfId="0" applyFont="1" applyFill="1" applyAlignment="1">
      <alignment horizontal="center" vertical="center"/>
    </xf>
    <xf numFmtId="2" fontId="13" fillId="0" borderId="5" xfId="0" applyNumberFormat="1" applyFont="1" applyFill="1" applyBorder="1" applyAlignment="1" applyProtection="1">
      <alignment horizontal="center" vertical="center" wrapText="1"/>
    </xf>
    <xf numFmtId="2" fontId="12" fillId="0" borderId="5" xfId="0" applyNumberFormat="1" applyFont="1" applyFill="1" applyBorder="1" applyAlignment="1" applyProtection="1">
      <alignment horizontal="center" vertical="center" wrapText="1"/>
    </xf>
    <xf numFmtId="2" fontId="13" fillId="0" borderId="5" xfId="0" applyNumberFormat="1" applyFont="1" applyFill="1" applyBorder="1" applyAlignment="1">
      <alignment horizontal="center" vertical="center" wrapText="1"/>
    </xf>
    <xf numFmtId="3" fontId="12" fillId="0" borderId="5" xfId="0" applyNumberFormat="1" applyFont="1" applyFill="1" applyBorder="1" applyAlignment="1" applyProtection="1">
      <alignment horizontal="center" vertical="center"/>
    </xf>
    <xf numFmtId="181" fontId="12" fillId="0" borderId="5" xfId="0" applyNumberFormat="1" applyFont="1" applyFill="1" applyBorder="1" applyAlignment="1" applyProtection="1">
      <alignment horizontal="center" vertical="center"/>
    </xf>
    <xf numFmtId="0" fontId="32" fillId="0" borderId="0" xfId="0" applyFont="1" applyFill="1" applyAlignment="1">
      <alignment vertical="center"/>
    </xf>
    <xf numFmtId="0" fontId="11" fillId="0" borderId="5"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181" fontId="11" fillId="0" borderId="5" xfId="0" applyNumberFormat="1" applyFont="1" applyFill="1" applyBorder="1" applyAlignment="1" applyProtection="1">
      <alignment horizontal="center" vertical="center"/>
    </xf>
    <xf numFmtId="180" fontId="22" fillId="0" borderId="5" xfId="0" applyNumberFormat="1" applyFont="1" applyFill="1" applyBorder="1" applyAlignment="1" applyProtection="1">
      <alignment horizontal="center" vertical="center" wrapText="1"/>
    </xf>
    <xf numFmtId="2" fontId="9" fillId="0" borderId="0" xfId="0" applyNumberFormat="1" applyFont="1" applyFill="1" applyAlignment="1">
      <alignment vertical="center"/>
    </xf>
    <xf numFmtId="179" fontId="23" fillId="0"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179" fontId="22" fillId="0" borderId="5" xfId="0" applyNumberFormat="1" applyFont="1" applyFill="1" applyBorder="1" applyAlignment="1">
      <alignment horizontal="center" vertical="center"/>
    </xf>
    <xf numFmtId="2" fontId="10" fillId="0" borderId="0" xfId="0" applyNumberFormat="1" applyFont="1" applyFill="1" applyBorder="1" applyAlignment="1" applyProtection="1">
      <alignment horizontal="left"/>
    </xf>
    <xf numFmtId="0" fontId="12" fillId="0" borderId="5" xfId="6" applyFont="1" applyFill="1" applyBorder="1" applyAlignment="1" applyProtection="1">
      <alignment horizontal="center" vertical="center"/>
      <protection locked="0"/>
    </xf>
    <xf numFmtId="0" fontId="10" fillId="0" borderId="5" xfId="6" applyFont="1" applyFill="1" applyBorder="1" applyAlignment="1" applyProtection="1">
      <alignment horizontal="left" vertical="center"/>
      <protection locked="0"/>
    </xf>
    <xf numFmtId="180" fontId="23" fillId="0" borderId="5" xfId="5" applyNumberFormat="1" applyFont="1" applyFill="1" applyBorder="1" applyAlignment="1">
      <alignment horizontal="center" vertical="center" wrapText="1"/>
    </xf>
    <xf numFmtId="0" fontId="33" fillId="0" borderId="5" xfId="0" applyFont="1" applyFill="1" applyBorder="1" applyAlignment="1">
      <alignment horizontal="center"/>
    </xf>
    <xf numFmtId="1" fontId="10" fillId="0" borderId="5" xfId="6" applyNumberFormat="1" applyFont="1" applyFill="1" applyBorder="1" applyAlignment="1" applyProtection="1">
      <alignment vertical="center"/>
      <protection locked="0"/>
    </xf>
    <xf numFmtId="180" fontId="23" fillId="0" borderId="5" xfId="0" applyNumberFormat="1" applyFont="1" applyFill="1" applyBorder="1" applyAlignment="1">
      <alignment horizontal="center"/>
    </xf>
    <xf numFmtId="0" fontId="11" fillId="0" borderId="5" xfId="6" applyFont="1" applyFill="1" applyBorder="1" applyAlignment="1" applyProtection="1">
      <alignment horizontal="left" vertical="center"/>
      <protection locked="0"/>
    </xf>
    <xf numFmtId="0" fontId="34" fillId="0" borderId="5" xfId="0" applyFont="1" applyFill="1" applyBorder="1" applyAlignment="1">
      <alignment horizontal="center"/>
    </xf>
    <xf numFmtId="2" fontId="26" fillId="0" borderId="0" xfId="0" applyNumberFormat="1" applyFont="1" applyFill="1" applyBorder="1" applyAlignment="1" applyProtection="1">
      <alignment horizontal="left"/>
    </xf>
    <xf numFmtId="180" fontId="35" fillId="0" borderId="5" xfId="4" applyNumberFormat="1" applyBorder="1" applyAlignment="1">
      <alignment horizontal="center"/>
    </xf>
    <xf numFmtId="180" fontId="22" fillId="0" borderId="5" xfId="5" applyNumberFormat="1" applyFont="1" applyFill="1" applyBorder="1" applyAlignment="1">
      <alignment horizontal="center" vertical="center" wrapText="1"/>
    </xf>
    <xf numFmtId="183" fontId="22" fillId="0" borderId="5" xfId="5" applyNumberFormat="1" applyFont="1" applyFill="1" applyBorder="1" applyAlignment="1">
      <alignment horizontal="center" vertical="center" wrapText="1"/>
    </xf>
    <xf numFmtId="183" fontId="23" fillId="0" borderId="5" xfId="5" applyNumberFormat="1" applyFont="1" applyFill="1" applyBorder="1" applyAlignment="1">
      <alignment horizontal="center" vertical="center" wrapText="1"/>
    </xf>
    <xf numFmtId="2" fontId="37" fillId="0" borderId="5" xfId="0" applyNumberFormat="1" applyFont="1" applyFill="1" applyBorder="1" applyAlignment="1" applyProtection="1">
      <alignment horizontal="center" vertical="center" wrapText="1"/>
    </xf>
    <xf numFmtId="183" fontId="11" fillId="0" borderId="0" xfId="5" applyNumberFormat="1" applyFont="1" applyFill="1" applyBorder="1" applyAlignment="1" applyProtection="1">
      <alignment horizontal="center" vertical="center" wrapText="1"/>
    </xf>
    <xf numFmtId="0" fontId="7" fillId="0" borderId="0" xfId="0" applyFont="1" applyFill="1" applyAlignment="1">
      <alignment horizontal="center"/>
    </xf>
    <xf numFmtId="0" fontId="11" fillId="0" borderId="0" xfId="0" applyFont="1" applyFill="1" applyAlignment="1">
      <alignment horizontal="center" vertical="center"/>
    </xf>
    <xf numFmtId="2" fontId="11" fillId="0" borderId="0" xfId="0" applyNumberFormat="1" applyFont="1" applyFill="1" applyAlignment="1">
      <alignment horizontal="center" vertical="center"/>
    </xf>
    <xf numFmtId="2" fontId="22" fillId="0" borderId="7" xfId="0" applyNumberFormat="1" applyFont="1" applyFill="1" applyBorder="1" applyAlignment="1" applyProtection="1">
      <alignment horizontal="center" vertical="center" wrapText="1"/>
    </xf>
    <xf numFmtId="0" fontId="8" fillId="0" borderId="0" xfId="0" applyFont="1" applyFill="1" applyAlignment="1">
      <alignment horizontal="center" vertical="center"/>
    </xf>
    <xf numFmtId="2" fontId="25" fillId="0" borderId="0" xfId="0" applyNumberFormat="1" applyFont="1" applyFill="1" applyAlignment="1" applyProtection="1">
      <alignment horizontal="center" vertical="center"/>
    </xf>
    <xf numFmtId="0" fontId="24" fillId="0" borderId="0" xfId="0" applyFont="1" applyFill="1" applyAlignment="1">
      <alignment horizontal="center" vertical="center"/>
    </xf>
    <xf numFmtId="0" fontId="12" fillId="0" borderId="0" xfId="0" applyNumberFormat="1" applyFont="1" applyFill="1" applyBorder="1" applyAlignment="1" applyProtection="1">
      <alignment horizontal="center" vertical="center"/>
    </xf>
    <xf numFmtId="0" fontId="21" fillId="0" borderId="0" xfId="0" applyFont="1" applyFill="1" applyAlignment="1">
      <alignment horizontal="center"/>
    </xf>
    <xf numFmtId="0" fontId="3" fillId="0" borderId="0" xfId="7" applyNumberFormat="1" applyFont="1" applyFill="1" applyAlignment="1" applyProtection="1">
      <alignment horizontal="center" vertical="center"/>
    </xf>
    <xf numFmtId="0" fontId="8" fillId="0" borderId="0" xfId="7" applyNumberFormat="1" applyFont="1" applyFill="1" applyAlignment="1" applyProtection="1">
      <alignment horizontal="center" vertical="center"/>
    </xf>
    <xf numFmtId="0" fontId="10" fillId="0" borderId="6" xfId="0" applyFont="1" applyFill="1" applyBorder="1" applyAlignment="1">
      <alignment horizontal="left" vertical="center"/>
    </xf>
    <xf numFmtId="2" fontId="13" fillId="0" borderId="12" xfId="0" applyNumberFormat="1" applyFont="1" applyFill="1" applyBorder="1" applyAlignment="1" applyProtection="1">
      <alignment horizontal="center" vertical="center" wrapText="1"/>
    </xf>
    <xf numFmtId="2" fontId="13" fillId="0" borderId="13" xfId="0" applyNumberFormat="1" applyFont="1" applyFill="1" applyBorder="1" applyAlignment="1" applyProtection="1">
      <alignment horizontal="center" vertical="center" wrapText="1"/>
    </xf>
    <xf numFmtId="2" fontId="12" fillId="0" borderId="12" xfId="0" applyNumberFormat="1" applyFont="1" applyFill="1" applyBorder="1" applyAlignment="1" applyProtection="1">
      <alignment horizontal="center" vertical="center" wrapText="1"/>
    </xf>
    <xf numFmtId="2" fontId="13" fillId="0" borderId="12" xfId="0" applyNumberFormat="1" applyFont="1" applyFill="1" applyBorder="1" applyAlignment="1">
      <alignment horizontal="center" vertical="center" wrapText="1"/>
    </xf>
    <xf numFmtId="2" fontId="13" fillId="0" borderId="13" xfId="0" applyNumberFormat="1" applyFont="1" applyFill="1" applyBorder="1" applyAlignment="1">
      <alignment horizontal="center" vertical="center" wrapText="1"/>
    </xf>
    <xf numFmtId="2" fontId="13" fillId="0" borderId="5" xfId="0" applyNumberFormat="1" applyFont="1" applyFill="1" applyBorder="1" applyAlignment="1" applyProtection="1">
      <alignment horizontal="center" vertical="center" wrapText="1"/>
    </xf>
    <xf numFmtId="2" fontId="3" fillId="0" borderId="0" xfId="0" applyNumberFormat="1" applyFont="1" applyFill="1" applyAlignment="1" applyProtection="1">
      <alignment horizontal="center" vertical="center"/>
    </xf>
    <xf numFmtId="2" fontId="8" fillId="0" borderId="0" xfId="0" applyNumberFormat="1" applyFont="1" applyFill="1" applyAlignment="1" applyProtection="1">
      <alignment horizontal="center" vertical="center"/>
    </xf>
    <xf numFmtId="2" fontId="3" fillId="0"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xf>
    <xf numFmtId="0" fontId="22" fillId="3" borderId="5" xfId="0" applyFont="1" applyFill="1" applyBorder="1" applyAlignment="1">
      <alignment horizontal="center" vertical="center"/>
    </xf>
    <xf numFmtId="0" fontId="12" fillId="2" borderId="0" xfId="0" applyNumberFormat="1" applyFont="1" applyFill="1" applyAlignment="1" applyProtection="1">
      <alignment horizontal="center" vertical="center"/>
    </xf>
    <xf numFmtId="0" fontId="14" fillId="2" borderId="0" xfId="0" applyNumberFormat="1" applyFont="1" applyFill="1" applyAlignment="1" applyProtection="1">
      <alignment horizontal="right" vertical="center"/>
    </xf>
    <xf numFmtId="49" fontId="23" fillId="0" borderId="7" xfId="0" applyNumberFormat="1" applyFont="1" applyFill="1" applyBorder="1" applyAlignment="1" applyProtection="1">
      <alignment horizontal="left" vertical="center"/>
    </xf>
    <xf numFmtId="49" fontId="23" fillId="0" borderId="10" xfId="0" applyNumberFormat="1" applyFont="1" applyFill="1" applyBorder="1" applyAlignment="1" applyProtection="1">
      <alignment horizontal="left" vertical="center"/>
    </xf>
    <xf numFmtId="49" fontId="23" fillId="0" borderId="11" xfId="0" applyNumberFormat="1" applyFont="1" applyFill="1" applyBorder="1" applyAlignment="1" applyProtection="1">
      <alignment horizontal="left" vertical="center"/>
    </xf>
    <xf numFmtId="0" fontId="11" fillId="0" borderId="0" xfId="0" applyFont="1" applyFill="1" applyAlignment="1">
      <alignment horizontal="left"/>
    </xf>
    <xf numFmtId="2" fontId="38" fillId="0" borderId="0" xfId="0" applyNumberFormat="1" applyFont="1" applyFill="1" applyAlignment="1" applyProtection="1">
      <alignment horizontal="center" vertical="center"/>
    </xf>
    <xf numFmtId="2" fontId="10" fillId="0" borderId="0" xfId="0" applyNumberFormat="1" applyFont="1" applyFill="1" applyAlignment="1" applyProtection="1">
      <alignment horizontal="center" vertical="center"/>
    </xf>
    <xf numFmtId="2" fontId="22" fillId="0" borderId="7" xfId="0" applyNumberFormat="1" applyFont="1" applyFill="1" applyBorder="1" applyAlignment="1" applyProtection="1">
      <alignment horizontal="center" vertical="center" wrapText="1"/>
    </xf>
    <xf numFmtId="2" fontId="22" fillId="0" borderId="10" xfId="0" applyNumberFormat="1" applyFont="1" applyFill="1" applyBorder="1" applyAlignment="1" applyProtection="1">
      <alignment horizontal="center" vertical="center" wrapText="1"/>
    </xf>
    <xf numFmtId="2" fontId="22" fillId="0" borderId="11"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8" fillId="0" borderId="0" xfId="0" applyFont="1" applyFill="1" applyAlignment="1">
      <alignment horizontal="center" vertical="center"/>
    </xf>
    <xf numFmtId="49" fontId="3" fillId="0" borderId="0" xfId="5" applyNumberFormat="1" applyFont="1" applyFill="1" applyAlignment="1">
      <alignment horizontal="center" vertical="center"/>
    </xf>
    <xf numFmtId="49" fontId="8" fillId="0" borderId="0" xfId="5" applyNumberFormat="1" applyFont="1" applyFill="1" applyAlignment="1">
      <alignment horizontal="center" vertical="center"/>
    </xf>
    <xf numFmtId="2" fontId="25" fillId="0" borderId="0" xfId="0" applyNumberFormat="1" applyFont="1" applyFill="1" applyAlignment="1" applyProtection="1">
      <alignment horizontal="center" vertical="center"/>
    </xf>
    <xf numFmtId="2" fontId="26" fillId="0" borderId="0" xfId="0" applyNumberFormat="1" applyFont="1" applyFill="1" applyAlignment="1" applyProtection="1">
      <alignment horizontal="center" vertical="center"/>
    </xf>
    <xf numFmtId="0" fontId="24" fillId="0" borderId="0" xfId="0" applyFont="1" applyFill="1" applyAlignment="1">
      <alignment horizontal="center" vertical="center"/>
    </xf>
    <xf numFmtId="0" fontId="11" fillId="0" borderId="7" xfId="0" applyNumberFormat="1" applyFont="1" applyFill="1" applyBorder="1" applyAlignment="1" applyProtection="1">
      <alignment horizontal="left" vertical="center"/>
    </xf>
    <xf numFmtId="0" fontId="11" fillId="0" borderId="10" xfId="0" applyNumberFormat="1" applyFont="1" applyFill="1" applyBorder="1" applyAlignment="1" applyProtection="1">
      <alignment horizontal="left" vertical="center"/>
    </xf>
    <xf numFmtId="0" fontId="11" fillId="0" borderId="11" xfId="0" applyNumberFormat="1" applyFont="1" applyFill="1" applyBorder="1" applyAlignment="1" applyProtection="1">
      <alignment horizontal="left" vertical="center"/>
    </xf>
    <xf numFmtId="0" fontId="3" fillId="0" borderId="0" xfId="7" applyNumberFormat="1" applyFont="1" applyFill="1" applyBorder="1" applyAlignment="1" applyProtection="1">
      <alignment horizontal="center" vertical="center"/>
    </xf>
    <xf numFmtId="0" fontId="8" fillId="0" borderId="0" xfId="7" applyNumberFormat="1" applyFont="1" applyFill="1" applyBorder="1" applyAlignment="1" applyProtection="1">
      <alignment horizontal="center" vertical="center"/>
    </xf>
    <xf numFmtId="0" fontId="3" fillId="0" borderId="0" xfId="3" applyFont="1" applyBorder="1" applyAlignment="1">
      <alignment horizontal="center" vertical="center"/>
    </xf>
    <xf numFmtId="0" fontId="8" fillId="0" borderId="0" xfId="3" applyFont="1" applyBorder="1" applyAlignment="1">
      <alignment horizontal="center" vertical="center"/>
    </xf>
    <xf numFmtId="0" fontId="18" fillId="0" borderId="0" xfId="0" applyFont="1" applyFill="1" applyAlignment="1">
      <alignment horizontal="center" vertical="center"/>
    </xf>
    <xf numFmtId="0" fontId="19" fillId="0" borderId="8" xfId="0" applyFont="1" applyFill="1" applyBorder="1" applyAlignment="1">
      <alignment horizontal="right" vertical="center"/>
    </xf>
    <xf numFmtId="0" fontId="3" fillId="0" borderId="0" xfId="1"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vertical="center"/>
    </xf>
    <xf numFmtId="0" fontId="14" fillId="0" borderId="6"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8" fillId="0" borderId="0" xfId="1"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11">
    <cellStyle name="3232" xfId="6"/>
    <cellStyle name="常规" xfId="0" builtinId="0"/>
    <cellStyle name="常规 10" xfId="4"/>
    <cellStyle name="常规 10 14" xfId="9"/>
    <cellStyle name="常规 11 2" xfId="10"/>
    <cellStyle name="常规 2" xfId="5"/>
    <cellStyle name="常规 2 10 3" xfId="8"/>
    <cellStyle name="常规 5 2" xfId="2"/>
    <cellStyle name="常规 7" xfId="7"/>
    <cellStyle name="常规_2013年国有资本经营预算完成情况表" xfId="3"/>
    <cellStyle name="货币"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41"/>
  <sheetViews>
    <sheetView tabSelected="1" workbookViewId="0">
      <selection activeCell="A20" sqref="A20"/>
    </sheetView>
  </sheetViews>
  <sheetFormatPr defaultColWidth="7" defaultRowHeight="11.25"/>
  <cols>
    <col min="1" max="1" width="33" style="10" customWidth="1"/>
    <col min="2" max="2" width="13.75" style="10" customWidth="1"/>
    <col min="3" max="3" width="12.25" style="10" customWidth="1"/>
    <col min="4" max="4" width="11.625" style="10" customWidth="1"/>
    <col min="5" max="5" width="9.375" style="10" customWidth="1"/>
    <col min="6" max="6" width="10.125" style="10" customWidth="1"/>
    <col min="7" max="16384" width="7" style="10"/>
  </cols>
  <sheetData>
    <row r="1" spans="1:6" ht="30.95" customHeight="1">
      <c r="A1" s="180" t="s">
        <v>0</v>
      </c>
      <c r="B1" s="181"/>
      <c r="C1" s="181"/>
      <c r="D1" s="181"/>
      <c r="E1" s="181"/>
      <c r="F1" s="181"/>
    </row>
    <row r="2" spans="1:6" ht="20.25">
      <c r="A2" s="164"/>
      <c r="B2" s="83"/>
      <c r="C2" s="84" t="s">
        <v>1</v>
      </c>
      <c r="E2" s="85"/>
      <c r="F2" s="86" t="s">
        <v>2</v>
      </c>
    </row>
    <row r="3" spans="1:6" ht="11.25" customHeight="1">
      <c r="A3" s="183" t="s">
        <v>3</v>
      </c>
      <c r="B3" s="183" t="s">
        <v>4</v>
      </c>
      <c r="C3" s="185" t="s">
        <v>5</v>
      </c>
      <c r="D3" s="186" t="s">
        <v>6</v>
      </c>
      <c r="E3" s="188" t="s">
        <v>7</v>
      </c>
      <c r="F3" s="188" t="s">
        <v>8</v>
      </c>
    </row>
    <row r="4" spans="1:6" ht="18.95" customHeight="1">
      <c r="A4" s="184"/>
      <c r="B4" s="184"/>
      <c r="C4" s="184"/>
      <c r="D4" s="187"/>
      <c r="E4" s="188"/>
      <c r="F4" s="188"/>
    </row>
    <row r="5" spans="1:6" ht="13.5">
      <c r="A5" s="54" t="s">
        <v>9</v>
      </c>
      <c r="B5" s="148">
        <v>73490</v>
      </c>
      <c r="C5" s="148">
        <v>74000</v>
      </c>
      <c r="D5" s="148">
        <f>SUM(D6:D20)</f>
        <v>74577</v>
      </c>
      <c r="E5" s="152">
        <f t="shared" ref="E5:E24" si="0">D5/C5*100</f>
        <v>100.77972972972972</v>
      </c>
      <c r="F5" s="152">
        <v>7.31</v>
      </c>
    </row>
    <row r="6" spans="1:6" ht="13.5">
      <c r="A6" s="54" t="s">
        <v>10</v>
      </c>
      <c r="B6" s="148">
        <v>24860</v>
      </c>
      <c r="C6" s="148">
        <v>22757</v>
      </c>
      <c r="D6" s="148">
        <v>20323</v>
      </c>
      <c r="E6" s="152">
        <f t="shared" si="0"/>
        <v>89.304389858065647</v>
      </c>
      <c r="F6" s="152">
        <v>-8.23</v>
      </c>
    </row>
    <row r="7" spans="1:6" ht="13.5">
      <c r="A7" s="54" t="s">
        <v>11</v>
      </c>
      <c r="B7" s="148">
        <v>5656</v>
      </c>
      <c r="C7" s="148">
        <v>8956</v>
      </c>
      <c r="D7" s="148">
        <v>7918</v>
      </c>
      <c r="E7" s="152">
        <f t="shared" si="0"/>
        <v>88.410004466279588</v>
      </c>
      <c r="F7" s="152">
        <v>55.89</v>
      </c>
    </row>
    <row r="8" spans="1:6" ht="13.5">
      <c r="A8" s="54" t="s">
        <v>12</v>
      </c>
      <c r="B8" s="148">
        <v>2854</v>
      </c>
      <c r="C8" s="148">
        <v>1354</v>
      </c>
      <c r="D8" s="148">
        <v>1007</v>
      </c>
      <c r="E8" s="152">
        <f t="shared" si="0"/>
        <v>74.37223042836041</v>
      </c>
      <c r="F8" s="152">
        <v>-52.21</v>
      </c>
    </row>
    <row r="9" spans="1:6" ht="13.5">
      <c r="A9" s="54" t="s">
        <v>13</v>
      </c>
      <c r="B9" s="148">
        <v>1395</v>
      </c>
      <c r="C9" s="148">
        <v>1895</v>
      </c>
      <c r="D9" s="148">
        <v>1320</v>
      </c>
      <c r="E9" s="152">
        <f t="shared" si="0"/>
        <v>69.656992084432716</v>
      </c>
      <c r="F9" s="152">
        <v>21.21</v>
      </c>
    </row>
    <row r="10" spans="1:6" ht="13.5">
      <c r="A10" s="54" t="s">
        <v>14</v>
      </c>
      <c r="B10" s="148">
        <v>4100</v>
      </c>
      <c r="C10" s="148">
        <v>3720</v>
      </c>
      <c r="D10" s="148">
        <v>3781</v>
      </c>
      <c r="E10" s="152">
        <f t="shared" si="0"/>
        <v>101.63978494623656</v>
      </c>
      <c r="F10" s="152">
        <v>-0.05</v>
      </c>
    </row>
    <row r="11" spans="1:6" ht="13.5">
      <c r="A11" s="54" t="s">
        <v>15</v>
      </c>
      <c r="B11" s="148">
        <v>2000</v>
      </c>
      <c r="C11" s="148">
        <v>2230</v>
      </c>
      <c r="D11" s="148">
        <v>2331</v>
      </c>
      <c r="E11" s="152">
        <f t="shared" si="0"/>
        <v>104.52914798206278</v>
      </c>
      <c r="F11" s="152">
        <v>-1.06</v>
      </c>
    </row>
    <row r="12" spans="1:6" ht="13.5">
      <c r="A12" s="54" t="s">
        <v>16</v>
      </c>
      <c r="B12" s="148">
        <v>1980</v>
      </c>
      <c r="C12" s="148">
        <v>1790</v>
      </c>
      <c r="D12" s="148">
        <v>1664</v>
      </c>
      <c r="E12" s="152">
        <f t="shared" si="0"/>
        <v>92.960893854748605</v>
      </c>
      <c r="F12" s="152">
        <v>-8.67</v>
      </c>
    </row>
    <row r="13" spans="1:6" ht="13.5">
      <c r="A13" s="54" t="s">
        <v>17</v>
      </c>
      <c r="B13" s="148">
        <v>4200</v>
      </c>
      <c r="C13" s="148">
        <v>3280</v>
      </c>
      <c r="D13" s="148">
        <v>3259</v>
      </c>
      <c r="E13" s="152">
        <f t="shared" si="0"/>
        <v>99.359756097560975</v>
      </c>
      <c r="F13" s="152">
        <v>-18.09</v>
      </c>
    </row>
    <row r="14" spans="1:6" ht="13.5">
      <c r="A14" s="54" t="s">
        <v>18</v>
      </c>
      <c r="B14" s="148">
        <v>11800</v>
      </c>
      <c r="C14" s="148">
        <v>10700</v>
      </c>
      <c r="D14" s="148">
        <v>14994</v>
      </c>
      <c r="E14" s="152">
        <f t="shared" si="0"/>
        <v>140.13084112149531</v>
      </c>
      <c r="F14" s="152">
        <v>18.93</v>
      </c>
    </row>
    <row r="15" spans="1:6" ht="14.25">
      <c r="A15" s="54" t="s">
        <v>19</v>
      </c>
      <c r="B15" s="148">
        <v>1261</v>
      </c>
      <c r="C15" s="165">
        <v>1405</v>
      </c>
      <c r="D15" s="148">
        <v>1157</v>
      </c>
      <c r="E15" s="152">
        <f t="shared" si="0"/>
        <v>82.34875444839858</v>
      </c>
      <c r="F15" s="152">
        <v>9.8800000000000008</v>
      </c>
    </row>
    <row r="16" spans="1:6" ht="14.25">
      <c r="A16" s="54" t="s">
        <v>20</v>
      </c>
      <c r="B16" s="148">
        <v>3600</v>
      </c>
      <c r="C16" s="165">
        <v>2600</v>
      </c>
      <c r="D16" s="148">
        <v>1870</v>
      </c>
      <c r="E16" s="152">
        <f t="shared" si="0"/>
        <v>71.92307692307692</v>
      </c>
      <c r="F16" s="152">
        <v>-59.1</v>
      </c>
    </row>
    <row r="17" spans="1:6" ht="14.25">
      <c r="A17" s="54" t="s">
        <v>21</v>
      </c>
      <c r="B17" s="148">
        <v>7900</v>
      </c>
      <c r="C17" s="165">
        <v>11260</v>
      </c>
      <c r="D17" s="148">
        <v>13082</v>
      </c>
      <c r="E17" s="152">
        <f t="shared" si="0"/>
        <v>116.18117229129663</v>
      </c>
      <c r="F17" s="152">
        <v>82.91</v>
      </c>
    </row>
    <row r="18" spans="1:6" ht="14.25">
      <c r="A18" s="54" t="s">
        <v>22</v>
      </c>
      <c r="B18" s="148">
        <v>1500</v>
      </c>
      <c r="C18" s="165">
        <v>1665</v>
      </c>
      <c r="D18" s="148">
        <v>1661</v>
      </c>
      <c r="E18" s="152">
        <f t="shared" si="0"/>
        <v>99.75975975975976</v>
      </c>
      <c r="F18" s="152">
        <v>15.99</v>
      </c>
    </row>
    <row r="19" spans="1:6" ht="14.25">
      <c r="A19" s="54" t="s">
        <v>23</v>
      </c>
      <c r="B19" s="148">
        <v>385</v>
      </c>
      <c r="C19" s="165">
        <v>385</v>
      </c>
      <c r="D19" s="148">
        <v>207</v>
      </c>
      <c r="E19" s="152">
        <f t="shared" si="0"/>
        <v>53.766233766233761</v>
      </c>
      <c r="F19" s="152">
        <v>-35.450000000000003</v>
      </c>
    </row>
    <row r="20" spans="1:6" ht="14.25">
      <c r="A20" s="54" t="s">
        <v>24</v>
      </c>
      <c r="B20" s="148">
        <v>0</v>
      </c>
      <c r="C20" s="165">
        <v>3</v>
      </c>
      <c r="D20" s="148">
        <v>3</v>
      </c>
      <c r="E20" s="152">
        <f t="shared" si="0"/>
        <v>100</v>
      </c>
      <c r="F20" s="152"/>
    </row>
    <row r="21" spans="1:6" ht="13.5">
      <c r="A21" s="54" t="s">
        <v>25</v>
      </c>
      <c r="B21" s="148">
        <v>35700</v>
      </c>
      <c r="C21" s="148">
        <v>31500</v>
      </c>
      <c r="D21" s="148">
        <v>31876</v>
      </c>
      <c r="E21" s="152">
        <f t="shared" si="0"/>
        <v>101.19365079365079</v>
      </c>
      <c r="F21" s="152">
        <v>-10.31</v>
      </c>
    </row>
    <row r="22" spans="1:6" ht="13.5">
      <c r="A22" s="54" t="s">
        <v>26</v>
      </c>
      <c r="B22" s="148">
        <v>6380</v>
      </c>
      <c r="C22" s="148">
        <v>5380</v>
      </c>
      <c r="D22" s="148">
        <v>5276</v>
      </c>
      <c r="E22" s="152">
        <f t="shared" si="0"/>
        <v>98.066914498141273</v>
      </c>
      <c r="F22" s="152">
        <v>-18.11</v>
      </c>
    </row>
    <row r="23" spans="1:6" ht="13.5">
      <c r="A23" s="54" t="s">
        <v>27</v>
      </c>
      <c r="B23" s="148">
        <v>16250</v>
      </c>
      <c r="C23" s="148">
        <v>15045</v>
      </c>
      <c r="D23" s="148">
        <v>15967</v>
      </c>
      <c r="E23" s="152">
        <f t="shared" si="0"/>
        <v>106.12828182120306</v>
      </c>
      <c r="F23" s="152">
        <v>-5.7</v>
      </c>
    </row>
    <row r="24" spans="1:6" ht="13.5">
      <c r="A24" s="54" t="s">
        <v>28</v>
      </c>
      <c r="B24" s="148">
        <v>9210</v>
      </c>
      <c r="C24" s="148">
        <v>8210</v>
      </c>
      <c r="D24" s="148">
        <v>8889</v>
      </c>
      <c r="E24" s="152">
        <f t="shared" si="0"/>
        <v>108.27040194884287</v>
      </c>
      <c r="F24" s="152">
        <v>4.29</v>
      </c>
    </row>
    <row r="25" spans="1:6" ht="13.5">
      <c r="A25" s="54" t="s">
        <v>29</v>
      </c>
      <c r="B25" s="148">
        <v>0</v>
      </c>
      <c r="C25" s="148">
        <v>0</v>
      </c>
      <c r="D25" s="148">
        <v>0</v>
      </c>
      <c r="E25" s="152"/>
      <c r="F25" s="152"/>
    </row>
    <row r="26" spans="1:6" ht="13.5">
      <c r="A26" s="54" t="s">
        <v>30</v>
      </c>
      <c r="B26" s="148">
        <v>3620</v>
      </c>
      <c r="C26" s="148">
        <v>2620</v>
      </c>
      <c r="D26" s="148">
        <v>1526</v>
      </c>
      <c r="E26" s="152">
        <f t="shared" ref="E26:E29" si="1">D26/C26*100</f>
        <v>58.244274809160302</v>
      </c>
      <c r="F26" s="152">
        <v>-55.7</v>
      </c>
    </row>
    <row r="27" spans="1:6" ht="13.5">
      <c r="A27" s="54" t="s">
        <v>31</v>
      </c>
      <c r="B27" s="148">
        <v>240</v>
      </c>
      <c r="C27" s="148">
        <v>240</v>
      </c>
      <c r="D27" s="148">
        <v>213</v>
      </c>
      <c r="E27" s="152">
        <f t="shared" si="1"/>
        <v>88.75</v>
      </c>
      <c r="F27" s="152">
        <v>8.1199999999999992</v>
      </c>
    </row>
    <row r="28" spans="1:6" ht="13.5">
      <c r="A28" s="54" t="s">
        <v>32</v>
      </c>
      <c r="B28" s="148"/>
      <c r="C28" s="148">
        <v>5</v>
      </c>
      <c r="D28" s="148">
        <v>5</v>
      </c>
      <c r="E28" s="152">
        <f t="shared" si="1"/>
        <v>100</v>
      </c>
      <c r="F28" s="152"/>
    </row>
    <row r="29" spans="1:6" ht="13.5">
      <c r="A29" s="156" t="s">
        <v>33</v>
      </c>
      <c r="B29" s="150">
        <f>B5+B21</f>
        <v>109190</v>
      </c>
      <c r="C29" s="150">
        <f>C5+C21</f>
        <v>105500</v>
      </c>
      <c r="D29" s="150">
        <f>D5+D21</f>
        <v>106453</v>
      </c>
      <c r="E29" s="154">
        <f t="shared" si="1"/>
        <v>100.90331753554503</v>
      </c>
      <c r="F29" s="152">
        <v>1.35</v>
      </c>
    </row>
    <row r="30" spans="1:6" ht="13.5">
      <c r="A30" s="156" t="s">
        <v>34</v>
      </c>
      <c r="B30" s="79"/>
      <c r="C30" s="79"/>
      <c r="D30" s="166">
        <v>399228</v>
      </c>
      <c r="E30" s="167"/>
      <c r="F30" s="152">
        <v>6.82</v>
      </c>
    </row>
    <row r="31" spans="1:6" ht="15">
      <c r="A31" s="157" t="s">
        <v>35</v>
      </c>
      <c r="B31" s="88"/>
      <c r="C31" s="88"/>
      <c r="D31" s="158">
        <v>7960</v>
      </c>
      <c r="E31" s="159"/>
      <c r="F31" s="152">
        <v>0</v>
      </c>
    </row>
    <row r="32" spans="1:6" ht="15">
      <c r="A32" s="157" t="s">
        <v>36</v>
      </c>
      <c r="B32" s="94"/>
      <c r="C32" s="88"/>
      <c r="D32" s="158">
        <v>318519</v>
      </c>
      <c r="E32" s="94"/>
      <c r="F32" s="152">
        <v>10.89</v>
      </c>
    </row>
    <row r="33" spans="1:6" ht="15">
      <c r="A33" s="157" t="s">
        <v>37</v>
      </c>
      <c r="B33" s="88"/>
      <c r="C33" s="88"/>
      <c r="D33" s="158">
        <v>72749</v>
      </c>
      <c r="E33" s="159"/>
      <c r="F33" s="152">
        <v>-7.4</v>
      </c>
    </row>
    <row r="34" spans="1:6" ht="15">
      <c r="A34" s="157" t="s">
        <v>38</v>
      </c>
      <c r="B34" s="88"/>
      <c r="C34" s="88"/>
      <c r="D34" s="168"/>
      <c r="E34" s="94"/>
      <c r="F34" s="152"/>
    </row>
    <row r="35" spans="1:6" ht="15">
      <c r="A35" s="157" t="s">
        <v>39</v>
      </c>
      <c r="B35" s="94"/>
      <c r="C35" s="94"/>
      <c r="D35" s="94"/>
      <c r="E35" s="159"/>
      <c r="F35" s="152"/>
    </row>
    <row r="36" spans="1:6" ht="15">
      <c r="A36" s="157" t="s">
        <v>40</v>
      </c>
      <c r="B36" s="94"/>
      <c r="C36" s="94"/>
      <c r="D36" s="94">
        <v>73217</v>
      </c>
      <c r="E36" s="159"/>
      <c r="F36" s="152">
        <v>18.09</v>
      </c>
    </row>
    <row r="37" spans="1:6" ht="15">
      <c r="A37" s="157" t="s">
        <v>41</v>
      </c>
      <c r="B37" s="94"/>
      <c r="C37" s="94"/>
      <c r="D37" s="94"/>
      <c r="E37" s="159"/>
      <c r="F37" s="152"/>
    </row>
    <row r="38" spans="1:6" ht="15">
      <c r="A38" s="157" t="s">
        <v>42</v>
      </c>
      <c r="B38" s="94"/>
      <c r="C38" s="94"/>
      <c r="D38" s="94">
        <v>27961</v>
      </c>
      <c r="E38" s="159"/>
      <c r="F38" s="152">
        <v>-60.36</v>
      </c>
    </row>
    <row r="39" spans="1:6" ht="15">
      <c r="A39" s="157" t="s">
        <v>43</v>
      </c>
      <c r="B39" s="94"/>
      <c r="C39" s="94"/>
      <c r="D39" s="94">
        <v>6840</v>
      </c>
      <c r="E39" s="159"/>
      <c r="F39" s="152">
        <v>-56.03</v>
      </c>
    </row>
    <row r="40" spans="1:6" ht="13.5">
      <c r="A40" s="156" t="s">
        <v>44</v>
      </c>
      <c r="B40" s="101"/>
      <c r="C40" s="101"/>
      <c r="D40" s="101">
        <f>D29+D30+D36+D37+D38+D39</f>
        <v>613699</v>
      </c>
      <c r="E40" s="101"/>
      <c r="F40" s="152">
        <v>-2.1</v>
      </c>
    </row>
    <row r="41" spans="1:6" ht="15">
      <c r="A41" s="182" t="s">
        <v>45</v>
      </c>
      <c r="B41" s="182"/>
      <c r="C41" s="182"/>
      <c r="D41" s="182"/>
      <c r="E41" s="182"/>
      <c r="F41" s="182"/>
    </row>
  </sheetData>
  <mergeCells count="8">
    <mergeCell ref="A1:F1"/>
    <mergeCell ref="A41:F41"/>
    <mergeCell ref="A3:A4"/>
    <mergeCell ref="B3:B4"/>
    <mergeCell ref="C3:C4"/>
    <mergeCell ref="D3:D4"/>
    <mergeCell ref="E3:E4"/>
    <mergeCell ref="F3:F4"/>
  </mergeCells>
  <phoneticPr fontId="33"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dimension ref="A1:AP47"/>
  <sheetViews>
    <sheetView zoomScale="90" zoomScaleNormal="90" workbookViewId="0">
      <selection activeCell="C14" sqref="C14"/>
    </sheetView>
  </sheetViews>
  <sheetFormatPr defaultColWidth="6.75" defaultRowHeight="11.25"/>
  <cols>
    <col min="1" max="1" width="57" style="10" customWidth="1"/>
    <col min="2" max="6" width="13.875" style="10" customWidth="1"/>
    <col min="7" max="7" width="9" style="10" customWidth="1"/>
    <col min="8" max="9" width="6.375" style="10" customWidth="1"/>
    <col min="10" max="42" width="9" style="10" customWidth="1"/>
    <col min="43" max="16384" width="6.75" style="10"/>
  </cols>
  <sheetData>
    <row r="1" spans="1:42" ht="39.75" customHeight="1">
      <c r="A1" s="191" t="s">
        <v>1313</v>
      </c>
      <c r="B1" s="192"/>
      <c r="C1" s="192"/>
      <c r="D1" s="192"/>
      <c r="E1" s="192"/>
      <c r="F1" s="192"/>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42" ht="19.5" customHeight="1">
      <c r="A2" s="82"/>
      <c r="B2" s="83"/>
      <c r="C2" s="84" t="s">
        <v>1</v>
      </c>
      <c r="E2" s="85"/>
      <c r="F2" s="86" t="s">
        <v>2</v>
      </c>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row>
    <row r="3" spans="1:42" ht="36" customHeight="1">
      <c r="A3" s="72" t="s">
        <v>1263</v>
      </c>
      <c r="B3" s="79" t="s">
        <v>1157</v>
      </c>
      <c r="C3" s="79" t="s">
        <v>5</v>
      </c>
      <c r="D3" s="73" t="s">
        <v>110</v>
      </c>
      <c r="E3" s="79" t="s">
        <v>1183</v>
      </c>
      <c r="F3" s="79" t="s">
        <v>1184</v>
      </c>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92"/>
    </row>
    <row r="4" spans="1:42" ht="19.5" customHeight="1">
      <c r="A4" s="74" t="s">
        <v>1264</v>
      </c>
      <c r="B4" s="75"/>
      <c r="C4" s="88"/>
      <c r="D4" s="75"/>
      <c r="E4" s="89"/>
      <c r="F4" s="89"/>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row>
    <row r="5" spans="1:42" ht="19.5" customHeight="1">
      <c r="A5" s="74" t="s">
        <v>1265</v>
      </c>
      <c r="B5" s="75"/>
      <c r="C5" s="88">
        <v>15</v>
      </c>
      <c r="D5" s="75"/>
      <c r="E5" s="89"/>
      <c r="F5" s="89"/>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row>
    <row r="6" spans="1:42" ht="19.5" customHeight="1">
      <c r="A6" s="74" t="s">
        <v>1266</v>
      </c>
      <c r="B6" s="75"/>
      <c r="C6" s="88"/>
      <c r="D6" s="75"/>
      <c r="E6" s="89"/>
      <c r="F6" s="89"/>
    </row>
    <row r="7" spans="1:42" ht="19.5" customHeight="1">
      <c r="A7" s="74" t="s">
        <v>1267</v>
      </c>
      <c r="B7" s="75"/>
      <c r="C7" s="75"/>
      <c r="D7" s="75"/>
      <c r="E7" s="89"/>
      <c r="F7" s="89"/>
    </row>
    <row r="8" spans="1:42" ht="19.5" customHeight="1">
      <c r="A8" s="74" t="s">
        <v>1268</v>
      </c>
      <c r="B8" s="75"/>
      <c r="C8" s="75">
        <v>3563</v>
      </c>
      <c r="D8" s="75">
        <v>2472</v>
      </c>
      <c r="E8" s="89">
        <v>69.379736177378604</v>
      </c>
      <c r="F8" s="89">
        <v>-13.42</v>
      </c>
    </row>
    <row r="9" spans="1:42" ht="19.5" customHeight="1">
      <c r="A9" s="74" t="s">
        <v>1269</v>
      </c>
      <c r="B9" s="75"/>
      <c r="C9" s="75">
        <v>8</v>
      </c>
      <c r="D9" s="75"/>
      <c r="E9" s="89"/>
      <c r="F9" s="89"/>
    </row>
    <row r="10" spans="1:42" ht="19.5" customHeight="1">
      <c r="A10" s="74" t="s">
        <v>1270</v>
      </c>
      <c r="B10" s="75"/>
      <c r="C10" s="75"/>
      <c r="D10" s="75"/>
      <c r="E10" s="89"/>
      <c r="F10" s="89"/>
    </row>
    <row r="11" spans="1:42" ht="19.5" customHeight="1">
      <c r="A11" s="74" t="s">
        <v>1271</v>
      </c>
      <c r="B11" s="75"/>
      <c r="C11" s="75"/>
      <c r="D11" s="75"/>
      <c r="E11" s="89"/>
      <c r="F11" s="89"/>
    </row>
    <row r="12" spans="1:42" ht="19.5" customHeight="1">
      <c r="A12" s="74" t="s">
        <v>1272</v>
      </c>
      <c r="B12" s="75"/>
      <c r="C12" s="75"/>
      <c r="D12" s="75"/>
      <c r="E12" s="89"/>
      <c r="F12" s="89"/>
    </row>
    <row r="13" spans="1:42" ht="19.5" customHeight="1">
      <c r="A13" s="74" t="s">
        <v>1273</v>
      </c>
      <c r="B13" s="75">
        <v>113217</v>
      </c>
      <c r="C13" s="75">
        <v>45695</v>
      </c>
      <c r="D13" s="75">
        <v>45140</v>
      </c>
      <c r="E13" s="89">
        <v>98.785425101214599</v>
      </c>
      <c r="F13" s="89">
        <v>-47.3</v>
      </c>
    </row>
    <row r="14" spans="1:42" ht="19.5" customHeight="1">
      <c r="A14" s="74" t="s">
        <v>1274</v>
      </c>
      <c r="B14" s="75">
        <v>31</v>
      </c>
      <c r="C14" s="75">
        <v>31</v>
      </c>
      <c r="D14" s="75"/>
      <c r="E14" s="89"/>
      <c r="F14" s="89"/>
    </row>
    <row r="15" spans="1:42" ht="19.5" customHeight="1">
      <c r="A15" s="74" t="s">
        <v>1275</v>
      </c>
      <c r="B15" s="75">
        <v>692</v>
      </c>
      <c r="C15" s="75">
        <v>7</v>
      </c>
      <c r="D15" s="75"/>
      <c r="E15" s="89"/>
      <c r="F15" s="89"/>
    </row>
    <row r="16" spans="1:42" ht="19.5" customHeight="1">
      <c r="A16" s="74" t="s">
        <v>1276</v>
      </c>
      <c r="B16" s="75">
        <v>487</v>
      </c>
      <c r="C16" s="75">
        <v>487</v>
      </c>
      <c r="D16" s="75"/>
      <c r="E16" s="89"/>
      <c r="F16" s="89"/>
    </row>
    <row r="17" spans="1:6" ht="19.5" customHeight="1">
      <c r="A17" s="74" t="s">
        <v>1277</v>
      </c>
      <c r="B17" s="75">
        <v>1000</v>
      </c>
      <c r="C17" s="75">
        <v>1000</v>
      </c>
      <c r="D17" s="75">
        <v>573</v>
      </c>
      <c r="E17" s="89">
        <v>57.3</v>
      </c>
      <c r="F17" s="89">
        <v>100</v>
      </c>
    </row>
    <row r="18" spans="1:6" ht="19.5" customHeight="1">
      <c r="A18" s="76" t="s">
        <v>1278</v>
      </c>
      <c r="B18" s="75"/>
      <c r="C18" s="75"/>
      <c r="D18" s="75"/>
      <c r="E18" s="89"/>
      <c r="F18" s="89"/>
    </row>
    <row r="19" spans="1:6" ht="19.5" customHeight="1">
      <c r="A19" s="76" t="s">
        <v>1279</v>
      </c>
      <c r="B19" s="75"/>
      <c r="C19" s="75"/>
      <c r="D19" s="75"/>
      <c r="E19" s="89"/>
      <c r="F19" s="89"/>
    </row>
    <row r="20" spans="1:6" ht="19.5" customHeight="1">
      <c r="A20" s="76" t="s">
        <v>1280</v>
      </c>
      <c r="B20" s="75"/>
      <c r="C20" s="75"/>
      <c r="D20" s="75"/>
      <c r="E20" s="89"/>
      <c r="F20" s="89"/>
    </row>
    <row r="21" spans="1:6" ht="19.5" customHeight="1">
      <c r="A21" s="76" t="s">
        <v>1281</v>
      </c>
      <c r="B21" s="75"/>
      <c r="C21" s="75"/>
      <c r="D21" s="75"/>
      <c r="E21" s="89"/>
      <c r="F21" s="89"/>
    </row>
    <row r="22" spans="1:6" ht="19.5" customHeight="1">
      <c r="A22" s="74" t="s">
        <v>1282</v>
      </c>
      <c r="B22" s="75"/>
      <c r="C22" s="75">
        <v>25</v>
      </c>
      <c r="D22" s="75"/>
      <c r="E22" s="89"/>
      <c r="F22" s="89"/>
    </row>
    <row r="23" spans="1:6" ht="19.5" customHeight="1">
      <c r="A23" s="74" t="s">
        <v>1283</v>
      </c>
      <c r="B23" s="75"/>
      <c r="C23" s="75"/>
      <c r="D23" s="75"/>
      <c r="E23" s="89"/>
      <c r="F23" s="89"/>
    </row>
    <row r="24" spans="1:6" ht="19.5" customHeight="1">
      <c r="A24" s="74" t="s">
        <v>1284</v>
      </c>
      <c r="B24" s="75"/>
      <c r="C24" s="75"/>
      <c r="D24" s="75"/>
      <c r="E24" s="89"/>
      <c r="F24" s="89"/>
    </row>
    <row r="25" spans="1:6" ht="19.5" customHeight="1">
      <c r="A25" s="74" t="s">
        <v>1285</v>
      </c>
      <c r="B25" s="75"/>
      <c r="C25" s="75"/>
      <c r="D25" s="75"/>
      <c r="E25" s="89"/>
      <c r="F25" s="89"/>
    </row>
    <row r="26" spans="1:6" ht="19.5" customHeight="1">
      <c r="A26" s="74" t="s">
        <v>1286</v>
      </c>
      <c r="B26" s="75"/>
      <c r="C26" s="75"/>
      <c r="D26" s="75"/>
      <c r="E26" s="89"/>
      <c r="F26" s="89"/>
    </row>
    <row r="27" spans="1:6" ht="19.5" customHeight="1">
      <c r="A27" s="74" t="s">
        <v>1287</v>
      </c>
      <c r="B27" s="75"/>
      <c r="C27" s="75"/>
      <c r="D27" s="75"/>
      <c r="E27" s="89"/>
      <c r="F27" s="89"/>
    </row>
    <row r="28" spans="1:6" ht="19.5" customHeight="1">
      <c r="A28" s="74" t="s">
        <v>1288</v>
      </c>
      <c r="B28" s="75"/>
      <c r="C28" s="75"/>
      <c r="D28" s="75"/>
      <c r="E28" s="89"/>
      <c r="F28" s="89"/>
    </row>
    <row r="29" spans="1:6" ht="19.5" customHeight="1">
      <c r="A29" s="74" t="s">
        <v>1289</v>
      </c>
      <c r="B29" s="75"/>
      <c r="C29" s="75"/>
      <c r="D29" s="75"/>
      <c r="E29" s="89"/>
      <c r="F29" s="89"/>
    </row>
    <row r="30" spans="1:6" ht="19.5" customHeight="1">
      <c r="A30" s="74" t="s">
        <v>1290</v>
      </c>
      <c r="B30" s="75"/>
      <c r="C30" s="75"/>
      <c r="D30" s="75"/>
      <c r="E30" s="89"/>
      <c r="F30" s="89"/>
    </row>
    <row r="31" spans="1:6" ht="19.5" customHeight="1">
      <c r="A31" s="74" t="s">
        <v>1291</v>
      </c>
      <c r="B31" s="75"/>
      <c r="C31" s="75"/>
      <c r="D31" s="75"/>
      <c r="E31" s="89"/>
      <c r="F31" s="89"/>
    </row>
    <row r="32" spans="1:6" ht="19.5" customHeight="1">
      <c r="A32" s="74" t="s">
        <v>1292</v>
      </c>
      <c r="B32" s="75"/>
      <c r="C32" s="75"/>
      <c r="D32" s="75"/>
      <c r="E32" s="89"/>
      <c r="F32" s="89"/>
    </row>
    <row r="33" spans="1:6" ht="19.5" customHeight="1">
      <c r="A33" s="74" t="s">
        <v>1293</v>
      </c>
      <c r="B33" s="75"/>
      <c r="C33" s="75"/>
      <c r="D33" s="75"/>
      <c r="E33" s="89"/>
      <c r="F33" s="89"/>
    </row>
    <row r="34" spans="1:6" ht="19.5" customHeight="1">
      <c r="A34" s="74" t="s">
        <v>1294</v>
      </c>
      <c r="B34" s="75"/>
      <c r="C34" s="75"/>
      <c r="D34" s="75"/>
      <c r="E34" s="89"/>
      <c r="F34" s="89"/>
    </row>
    <row r="35" spans="1:6" ht="19.5" customHeight="1">
      <c r="A35" s="74" t="s">
        <v>1295</v>
      </c>
      <c r="B35" s="75"/>
      <c r="C35" s="75"/>
      <c r="D35" s="75"/>
      <c r="E35" s="89"/>
      <c r="F35" s="89"/>
    </row>
    <row r="36" spans="1:6" ht="19.5" customHeight="1">
      <c r="A36" s="74" t="s">
        <v>1296</v>
      </c>
      <c r="B36" s="75"/>
      <c r="C36" s="75"/>
      <c r="D36" s="75"/>
      <c r="E36" s="89"/>
      <c r="F36" s="89"/>
    </row>
    <row r="37" spans="1:6" ht="19.5" customHeight="1">
      <c r="A37" s="74" t="s">
        <v>1297</v>
      </c>
      <c r="B37" s="75"/>
      <c r="C37" s="75"/>
      <c r="D37" s="75"/>
      <c r="E37" s="89"/>
      <c r="F37" s="89"/>
    </row>
    <row r="38" spans="1:6" ht="19.5" customHeight="1">
      <c r="A38" s="74" t="s">
        <v>980</v>
      </c>
      <c r="B38" s="75"/>
      <c r="C38" s="75"/>
      <c r="D38" s="75"/>
      <c r="E38" s="89"/>
      <c r="F38" s="89"/>
    </row>
    <row r="39" spans="1:6" ht="19.5" customHeight="1">
      <c r="A39" s="74" t="s">
        <v>1298</v>
      </c>
      <c r="B39" s="75"/>
      <c r="C39" s="75"/>
      <c r="D39" s="75"/>
      <c r="E39" s="89"/>
      <c r="F39" s="89"/>
    </row>
    <row r="40" spans="1:6" ht="19.5" customHeight="1">
      <c r="A40" s="74" t="s">
        <v>1299</v>
      </c>
      <c r="B40" s="75"/>
      <c r="C40" s="75"/>
      <c r="D40" s="75"/>
      <c r="E40" s="89"/>
      <c r="F40" s="89"/>
    </row>
    <row r="41" spans="1:6" ht="19.5" customHeight="1">
      <c r="A41" s="74" t="s">
        <v>1300</v>
      </c>
      <c r="B41" s="75"/>
      <c r="C41" s="75">
        <v>50900</v>
      </c>
      <c r="D41" s="75">
        <v>50900</v>
      </c>
      <c r="E41" s="89">
        <v>100</v>
      </c>
      <c r="F41" s="89">
        <v>174.74</v>
      </c>
    </row>
    <row r="42" spans="1:6" ht="19.5" customHeight="1">
      <c r="A42" s="74" t="s">
        <v>1301</v>
      </c>
      <c r="B42" s="75"/>
      <c r="C42" s="75"/>
      <c r="D42" s="75"/>
      <c r="E42" s="89"/>
      <c r="F42" s="89"/>
    </row>
    <row r="43" spans="1:6" ht="19.5" customHeight="1">
      <c r="A43" s="74" t="s">
        <v>1302</v>
      </c>
      <c r="B43" s="75"/>
      <c r="C43" s="75">
        <v>1429</v>
      </c>
      <c r="D43" s="75">
        <v>1085</v>
      </c>
      <c r="E43" s="89">
        <v>75.927221833450005</v>
      </c>
      <c r="F43" s="89">
        <v>-36.479999999999997</v>
      </c>
    </row>
    <row r="44" spans="1:6" ht="19.5" customHeight="1">
      <c r="A44" s="74" t="s">
        <v>1143</v>
      </c>
      <c r="B44" s="75">
        <v>3517</v>
      </c>
      <c r="C44" s="75">
        <v>4142</v>
      </c>
      <c r="D44" s="75">
        <v>4142</v>
      </c>
      <c r="E44" s="89">
        <v>100</v>
      </c>
      <c r="F44" s="89">
        <v>71.09</v>
      </c>
    </row>
    <row r="45" spans="1:6" ht="19.5" customHeight="1">
      <c r="A45" s="74" t="s">
        <v>1151</v>
      </c>
      <c r="B45" s="75"/>
      <c r="C45" s="75"/>
      <c r="D45" s="75"/>
      <c r="E45" s="89"/>
      <c r="F45" s="89"/>
    </row>
    <row r="46" spans="1:6" ht="19.5" customHeight="1">
      <c r="A46" s="77" t="s">
        <v>1303</v>
      </c>
      <c r="B46" s="88"/>
      <c r="C46" s="75">
        <v>8900</v>
      </c>
      <c r="D46" s="75">
        <v>8900</v>
      </c>
      <c r="E46" s="89">
        <v>100</v>
      </c>
      <c r="F46" s="89">
        <v>100</v>
      </c>
    </row>
    <row r="47" spans="1:6" ht="13.5">
      <c r="A47" s="78" t="s">
        <v>1304</v>
      </c>
      <c r="B47" s="79">
        <f>SUM(B4:B45)</f>
        <v>118944</v>
      </c>
      <c r="C47" s="90">
        <f>SUM(C4:C46)</f>
        <v>116202</v>
      </c>
      <c r="D47" s="90">
        <f>SUM(D4:D46)</f>
        <v>113212</v>
      </c>
      <c r="E47" s="91">
        <v>97.426894545704897</v>
      </c>
      <c r="F47" s="89">
        <v>-14.53</v>
      </c>
    </row>
  </sheetData>
  <mergeCells count="1">
    <mergeCell ref="A1:F1"/>
  </mergeCells>
  <phoneticPr fontId="33"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XFD49"/>
  <sheetViews>
    <sheetView workbookViewId="0">
      <selection activeCell="A9" sqref="A9"/>
    </sheetView>
  </sheetViews>
  <sheetFormatPr defaultColWidth="9.125" defaultRowHeight="11.25"/>
  <cols>
    <col min="1" max="1" width="58.125" style="10" customWidth="1"/>
    <col min="2" max="2" width="13.875" style="10" customWidth="1"/>
    <col min="3" max="242" width="9.125" style="10"/>
    <col min="243" max="243" width="29.625" style="10" customWidth="1"/>
    <col min="244" max="244" width="12.25" style="10" customWidth="1"/>
    <col min="245" max="245" width="12" style="10" customWidth="1"/>
    <col min="246" max="246" width="10.75" style="10" customWidth="1"/>
    <col min="247" max="247" width="19.125" style="10" customWidth="1"/>
    <col min="248" max="248" width="21.5" style="10" customWidth="1"/>
    <col min="249" max="498" width="9.125" style="10"/>
    <col min="499" max="499" width="29.625" style="10" customWidth="1"/>
    <col min="500" max="500" width="12.25" style="10" customWidth="1"/>
    <col min="501" max="501" width="12" style="10" customWidth="1"/>
    <col min="502" max="502" width="10.75" style="10" customWidth="1"/>
    <col min="503" max="503" width="19.125" style="10" customWidth="1"/>
    <col min="504" max="504" width="21.5" style="10" customWidth="1"/>
    <col min="505" max="754" width="9.125" style="10"/>
    <col min="755" max="755" width="29.625" style="10" customWidth="1"/>
    <col min="756" max="756" width="12.25" style="10" customWidth="1"/>
    <col min="757" max="757" width="12" style="10" customWidth="1"/>
    <col min="758" max="758" width="10.75" style="10" customWidth="1"/>
    <col min="759" max="759" width="19.125" style="10" customWidth="1"/>
    <col min="760" max="760" width="21.5" style="10" customWidth="1"/>
    <col min="761" max="1010" width="9.125" style="10"/>
    <col min="1011" max="1011" width="29.625" style="10" customWidth="1"/>
    <col min="1012" max="1012" width="12.25" style="10" customWidth="1"/>
    <col min="1013" max="1013" width="12" style="10" customWidth="1"/>
    <col min="1014" max="1014" width="10.75" style="10" customWidth="1"/>
    <col min="1015" max="1015" width="19.125" style="10" customWidth="1"/>
    <col min="1016" max="1016" width="21.5" style="10" customWidth="1"/>
    <col min="1017" max="1266" width="9.125" style="10"/>
    <col min="1267" max="1267" width="29.625" style="10" customWidth="1"/>
    <col min="1268" max="1268" width="12.25" style="10" customWidth="1"/>
    <col min="1269" max="1269" width="12" style="10" customWidth="1"/>
    <col min="1270" max="1270" width="10.75" style="10" customWidth="1"/>
    <col min="1271" max="1271" width="19.125" style="10" customWidth="1"/>
    <col min="1272" max="1272" width="21.5" style="10" customWidth="1"/>
    <col min="1273" max="1522" width="9.125" style="10"/>
    <col min="1523" max="1523" width="29.625" style="10" customWidth="1"/>
    <col min="1524" max="1524" width="12.25" style="10" customWidth="1"/>
    <col min="1525" max="1525" width="12" style="10" customWidth="1"/>
    <col min="1526" max="1526" width="10.75" style="10" customWidth="1"/>
    <col min="1527" max="1527" width="19.125" style="10" customWidth="1"/>
    <col min="1528" max="1528" width="21.5" style="10" customWidth="1"/>
    <col min="1529" max="1778" width="9.125" style="10"/>
    <col min="1779" max="1779" width="29.625" style="10" customWidth="1"/>
    <col min="1780" max="1780" width="12.25" style="10" customWidth="1"/>
    <col min="1781" max="1781" width="12" style="10" customWidth="1"/>
    <col min="1782" max="1782" width="10.75" style="10" customWidth="1"/>
    <col min="1783" max="1783" width="19.125" style="10" customWidth="1"/>
    <col min="1784" max="1784" width="21.5" style="10" customWidth="1"/>
    <col min="1785" max="2034" width="9.125" style="10"/>
    <col min="2035" max="2035" width="29.625" style="10" customWidth="1"/>
    <col min="2036" max="2036" width="12.25" style="10" customWidth="1"/>
    <col min="2037" max="2037" width="12" style="10" customWidth="1"/>
    <col min="2038" max="2038" width="10.75" style="10" customWidth="1"/>
    <col min="2039" max="2039" width="19.125" style="10" customWidth="1"/>
    <col min="2040" max="2040" width="21.5" style="10" customWidth="1"/>
    <col min="2041" max="2290" width="9.125" style="10"/>
    <col min="2291" max="2291" width="29.625" style="10" customWidth="1"/>
    <col min="2292" max="2292" width="12.25" style="10" customWidth="1"/>
    <col min="2293" max="2293" width="12" style="10" customWidth="1"/>
    <col min="2294" max="2294" width="10.75" style="10" customWidth="1"/>
    <col min="2295" max="2295" width="19.125" style="10" customWidth="1"/>
    <col min="2296" max="2296" width="21.5" style="10" customWidth="1"/>
    <col min="2297" max="2546" width="9.125" style="10"/>
    <col min="2547" max="2547" width="29.625" style="10" customWidth="1"/>
    <col min="2548" max="2548" width="12.25" style="10" customWidth="1"/>
    <col min="2549" max="2549" width="12" style="10" customWidth="1"/>
    <col min="2550" max="2550" width="10.75" style="10" customWidth="1"/>
    <col min="2551" max="2551" width="19.125" style="10" customWidth="1"/>
    <col min="2552" max="2552" width="21.5" style="10" customWidth="1"/>
    <col min="2553" max="2802" width="9.125" style="10"/>
    <col min="2803" max="2803" width="29.625" style="10" customWidth="1"/>
    <col min="2804" max="2804" width="12.25" style="10" customWidth="1"/>
    <col min="2805" max="2805" width="12" style="10" customWidth="1"/>
    <col min="2806" max="2806" width="10.75" style="10" customWidth="1"/>
    <col min="2807" max="2807" width="19.125" style="10" customWidth="1"/>
    <col min="2808" max="2808" width="21.5" style="10" customWidth="1"/>
    <col min="2809" max="3058" width="9.125" style="10"/>
    <col min="3059" max="3059" width="29.625" style="10" customWidth="1"/>
    <col min="3060" max="3060" width="12.25" style="10" customWidth="1"/>
    <col min="3061" max="3061" width="12" style="10" customWidth="1"/>
    <col min="3062" max="3062" width="10.75" style="10" customWidth="1"/>
    <col min="3063" max="3063" width="19.125" style="10" customWidth="1"/>
    <col min="3064" max="3064" width="21.5" style="10" customWidth="1"/>
    <col min="3065" max="3314" width="9.125" style="10"/>
    <col min="3315" max="3315" width="29.625" style="10" customWidth="1"/>
    <col min="3316" max="3316" width="12.25" style="10" customWidth="1"/>
    <col min="3317" max="3317" width="12" style="10" customWidth="1"/>
    <col min="3318" max="3318" width="10.75" style="10" customWidth="1"/>
    <col min="3319" max="3319" width="19.125" style="10" customWidth="1"/>
    <col min="3320" max="3320" width="21.5" style="10" customWidth="1"/>
    <col min="3321" max="3570" width="9.125" style="10"/>
    <col min="3571" max="3571" width="29.625" style="10" customWidth="1"/>
    <col min="3572" max="3572" width="12.25" style="10" customWidth="1"/>
    <col min="3573" max="3573" width="12" style="10" customWidth="1"/>
    <col min="3574" max="3574" width="10.75" style="10" customWidth="1"/>
    <col min="3575" max="3575" width="19.125" style="10" customWidth="1"/>
    <col min="3576" max="3576" width="21.5" style="10" customWidth="1"/>
    <col min="3577" max="3826" width="9.125" style="10"/>
    <col min="3827" max="3827" width="29.625" style="10" customWidth="1"/>
    <col min="3828" max="3828" width="12.25" style="10" customWidth="1"/>
    <col min="3829" max="3829" width="12" style="10" customWidth="1"/>
    <col min="3830" max="3830" width="10.75" style="10" customWidth="1"/>
    <col min="3831" max="3831" width="19.125" style="10" customWidth="1"/>
    <col min="3832" max="3832" width="21.5" style="10" customWidth="1"/>
    <col min="3833" max="4082" width="9.125" style="10"/>
    <col min="4083" max="4083" width="29.625" style="10" customWidth="1"/>
    <col min="4084" max="4084" width="12.25" style="10" customWidth="1"/>
    <col min="4085" max="4085" width="12" style="10" customWidth="1"/>
    <col min="4086" max="4086" width="10.75" style="10" customWidth="1"/>
    <col min="4087" max="4087" width="19.125" style="10" customWidth="1"/>
    <col min="4088" max="4088" width="21.5" style="10" customWidth="1"/>
    <col min="4089" max="4338" width="9.125" style="10"/>
    <col min="4339" max="4339" width="29.625" style="10" customWidth="1"/>
    <col min="4340" max="4340" width="12.25" style="10" customWidth="1"/>
    <col min="4341" max="4341" width="12" style="10" customWidth="1"/>
    <col min="4342" max="4342" width="10.75" style="10" customWidth="1"/>
    <col min="4343" max="4343" width="19.125" style="10" customWidth="1"/>
    <col min="4344" max="4344" width="21.5" style="10" customWidth="1"/>
    <col min="4345" max="4594" width="9.125" style="10"/>
    <col min="4595" max="4595" width="29.625" style="10" customWidth="1"/>
    <col min="4596" max="4596" width="12.25" style="10" customWidth="1"/>
    <col min="4597" max="4597" width="12" style="10" customWidth="1"/>
    <col min="4598" max="4598" width="10.75" style="10" customWidth="1"/>
    <col min="4599" max="4599" width="19.125" style="10" customWidth="1"/>
    <col min="4600" max="4600" width="21.5" style="10" customWidth="1"/>
    <col min="4601" max="4850" width="9.125" style="10"/>
    <col min="4851" max="4851" width="29.625" style="10" customWidth="1"/>
    <col min="4852" max="4852" width="12.25" style="10" customWidth="1"/>
    <col min="4853" max="4853" width="12" style="10" customWidth="1"/>
    <col min="4854" max="4854" width="10.75" style="10" customWidth="1"/>
    <col min="4855" max="4855" width="19.125" style="10" customWidth="1"/>
    <col min="4856" max="4856" width="21.5" style="10" customWidth="1"/>
    <col min="4857" max="5106" width="9.125" style="10"/>
    <col min="5107" max="5107" width="29.625" style="10" customWidth="1"/>
    <col min="5108" max="5108" width="12.25" style="10" customWidth="1"/>
    <col min="5109" max="5109" width="12" style="10" customWidth="1"/>
    <col min="5110" max="5110" width="10.75" style="10" customWidth="1"/>
    <col min="5111" max="5111" width="19.125" style="10" customWidth="1"/>
    <col min="5112" max="5112" width="21.5" style="10" customWidth="1"/>
    <col min="5113" max="5362" width="9.125" style="10"/>
    <col min="5363" max="5363" width="29.625" style="10" customWidth="1"/>
    <col min="5364" max="5364" width="12.25" style="10" customWidth="1"/>
    <col min="5365" max="5365" width="12" style="10" customWidth="1"/>
    <col min="5366" max="5366" width="10.75" style="10" customWidth="1"/>
    <col min="5367" max="5367" width="19.125" style="10" customWidth="1"/>
    <col min="5368" max="5368" width="21.5" style="10" customWidth="1"/>
    <col min="5369" max="5618" width="9.125" style="10"/>
    <col min="5619" max="5619" width="29.625" style="10" customWidth="1"/>
    <col min="5620" max="5620" width="12.25" style="10" customWidth="1"/>
    <col min="5621" max="5621" width="12" style="10" customWidth="1"/>
    <col min="5622" max="5622" width="10.75" style="10" customWidth="1"/>
    <col min="5623" max="5623" width="19.125" style="10" customWidth="1"/>
    <col min="5624" max="5624" width="21.5" style="10" customWidth="1"/>
    <col min="5625" max="5874" width="9.125" style="10"/>
    <col min="5875" max="5875" width="29.625" style="10" customWidth="1"/>
    <col min="5876" max="5876" width="12.25" style="10" customWidth="1"/>
    <col min="5877" max="5877" width="12" style="10" customWidth="1"/>
    <col min="5878" max="5878" width="10.75" style="10" customWidth="1"/>
    <col min="5879" max="5879" width="19.125" style="10" customWidth="1"/>
    <col min="5880" max="5880" width="21.5" style="10" customWidth="1"/>
    <col min="5881" max="6130" width="9.125" style="10"/>
    <col min="6131" max="6131" width="29.625" style="10" customWidth="1"/>
    <col min="6132" max="6132" width="12.25" style="10" customWidth="1"/>
    <col min="6133" max="6133" width="12" style="10" customWidth="1"/>
    <col min="6134" max="6134" width="10.75" style="10" customWidth="1"/>
    <col min="6135" max="6135" width="19.125" style="10" customWidth="1"/>
    <col min="6136" max="6136" width="21.5" style="10" customWidth="1"/>
    <col min="6137" max="6386" width="9.125" style="10"/>
    <col min="6387" max="6387" width="29.625" style="10" customWidth="1"/>
    <col min="6388" max="6388" width="12.25" style="10" customWidth="1"/>
    <col min="6389" max="6389" width="12" style="10" customWidth="1"/>
    <col min="6390" max="6390" width="10.75" style="10" customWidth="1"/>
    <col min="6391" max="6391" width="19.125" style="10" customWidth="1"/>
    <col min="6392" max="6392" width="21.5" style="10" customWidth="1"/>
    <col min="6393" max="6642" width="9.125" style="10"/>
    <col min="6643" max="6643" width="29.625" style="10" customWidth="1"/>
    <col min="6644" max="6644" width="12.25" style="10" customWidth="1"/>
    <col min="6645" max="6645" width="12" style="10" customWidth="1"/>
    <col min="6646" max="6646" width="10.75" style="10" customWidth="1"/>
    <col min="6647" max="6647" width="19.125" style="10" customWidth="1"/>
    <col min="6648" max="6648" width="21.5" style="10" customWidth="1"/>
    <col min="6649" max="6898" width="9.125" style="10"/>
    <col min="6899" max="6899" width="29.625" style="10" customWidth="1"/>
    <col min="6900" max="6900" width="12.25" style="10" customWidth="1"/>
    <col min="6901" max="6901" width="12" style="10" customWidth="1"/>
    <col min="6902" max="6902" width="10.75" style="10" customWidth="1"/>
    <col min="6903" max="6903" width="19.125" style="10" customWidth="1"/>
    <col min="6904" max="6904" width="21.5" style="10" customWidth="1"/>
    <col min="6905" max="7154" width="9.125" style="10"/>
    <col min="7155" max="7155" width="29.625" style="10" customWidth="1"/>
    <col min="7156" max="7156" width="12.25" style="10" customWidth="1"/>
    <col min="7157" max="7157" width="12" style="10" customWidth="1"/>
    <col min="7158" max="7158" width="10.75" style="10" customWidth="1"/>
    <col min="7159" max="7159" width="19.125" style="10" customWidth="1"/>
    <col min="7160" max="7160" width="21.5" style="10" customWidth="1"/>
    <col min="7161" max="7410" width="9.125" style="10"/>
    <col min="7411" max="7411" width="29.625" style="10" customWidth="1"/>
    <col min="7412" max="7412" width="12.25" style="10" customWidth="1"/>
    <col min="7413" max="7413" width="12" style="10" customWidth="1"/>
    <col min="7414" max="7414" width="10.75" style="10" customWidth="1"/>
    <col min="7415" max="7415" width="19.125" style="10" customWidth="1"/>
    <col min="7416" max="7416" width="21.5" style="10" customWidth="1"/>
    <col min="7417" max="7666" width="9.125" style="10"/>
    <col min="7667" max="7667" width="29.625" style="10" customWidth="1"/>
    <col min="7668" max="7668" width="12.25" style="10" customWidth="1"/>
    <col min="7669" max="7669" width="12" style="10" customWidth="1"/>
    <col min="7670" max="7670" width="10.75" style="10" customWidth="1"/>
    <col min="7671" max="7671" width="19.125" style="10" customWidth="1"/>
    <col min="7672" max="7672" width="21.5" style="10" customWidth="1"/>
    <col min="7673" max="7922" width="9.125" style="10"/>
    <col min="7923" max="7923" width="29.625" style="10" customWidth="1"/>
    <col min="7924" max="7924" width="12.25" style="10" customWidth="1"/>
    <col min="7925" max="7925" width="12" style="10" customWidth="1"/>
    <col min="7926" max="7926" width="10.75" style="10" customWidth="1"/>
    <col min="7927" max="7927" width="19.125" style="10" customWidth="1"/>
    <col min="7928" max="7928" width="21.5" style="10" customWidth="1"/>
    <col min="7929" max="8178" width="9.125" style="10"/>
    <col min="8179" max="8179" width="29.625" style="10" customWidth="1"/>
    <col min="8180" max="8180" width="12.25" style="10" customWidth="1"/>
    <col min="8181" max="8181" width="12" style="10" customWidth="1"/>
    <col min="8182" max="8182" width="10.75" style="10" customWidth="1"/>
    <col min="8183" max="8183" width="19.125" style="10" customWidth="1"/>
    <col min="8184" max="8184" width="21.5" style="10" customWidth="1"/>
    <col min="8185" max="8434" width="9.125" style="10"/>
    <col min="8435" max="8435" width="29.625" style="10" customWidth="1"/>
    <col min="8436" max="8436" width="12.25" style="10" customWidth="1"/>
    <col min="8437" max="8437" width="12" style="10" customWidth="1"/>
    <col min="8438" max="8438" width="10.75" style="10" customWidth="1"/>
    <col min="8439" max="8439" width="19.125" style="10" customWidth="1"/>
    <col min="8440" max="8440" width="21.5" style="10" customWidth="1"/>
    <col min="8441" max="8690" width="9.125" style="10"/>
    <col min="8691" max="8691" width="29.625" style="10" customWidth="1"/>
    <col min="8692" max="8692" width="12.25" style="10" customWidth="1"/>
    <col min="8693" max="8693" width="12" style="10" customWidth="1"/>
    <col min="8694" max="8694" width="10.75" style="10" customWidth="1"/>
    <col min="8695" max="8695" width="19.125" style="10" customWidth="1"/>
    <col min="8696" max="8696" width="21.5" style="10" customWidth="1"/>
    <col min="8697" max="8946" width="9.125" style="10"/>
    <col min="8947" max="8947" width="29.625" style="10" customWidth="1"/>
    <col min="8948" max="8948" width="12.25" style="10" customWidth="1"/>
    <col min="8949" max="8949" width="12" style="10" customWidth="1"/>
    <col min="8950" max="8950" width="10.75" style="10" customWidth="1"/>
    <col min="8951" max="8951" width="19.125" style="10" customWidth="1"/>
    <col min="8952" max="8952" width="21.5" style="10" customWidth="1"/>
    <col min="8953" max="9202" width="9.125" style="10"/>
    <col min="9203" max="9203" width="29.625" style="10" customWidth="1"/>
    <col min="9204" max="9204" width="12.25" style="10" customWidth="1"/>
    <col min="9205" max="9205" width="12" style="10" customWidth="1"/>
    <col min="9206" max="9206" width="10.75" style="10" customWidth="1"/>
    <col min="9207" max="9207" width="19.125" style="10" customWidth="1"/>
    <col min="9208" max="9208" width="21.5" style="10" customWidth="1"/>
    <col min="9209" max="9458" width="9.125" style="10"/>
    <col min="9459" max="9459" width="29.625" style="10" customWidth="1"/>
    <col min="9460" max="9460" width="12.25" style="10" customWidth="1"/>
    <col min="9461" max="9461" width="12" style="10" customWidth="1"/>
    <col min="9462" max="9462" width="10.75" style="10" customWidth="1"/>
    <col min="9463" max="9463" width="19.125" style="10" customWidth="1"/>
    <col min="9464" max="9464" width="21.5" style="10" customWidth="1"/>
    <col min="9465" max="9714" width="9.125" style="10"/>
    <col min="9715" max="9715" width="29.625" style="10" customWidth="1"/>
    <col min="9716" max="9716" width="12.25" style="10" customWidth="1"/>
    <col min="9717" max="9717" width="12" style="10" customWidth="1"/>
    <col min="9718" max="9718" width="10.75" style="10" customWidth="1"/>
    <col min="9719" max="9719" width="19.125" style="10" customWidth="1"/>
    <col min="9720" max="9720" width="21.5" style="10" customWidth="1"/>
    <col min="9721" max="9970" width="9.125" style="10"/>
    <col min="9971" max="9971" width="29.625" style="10" customWidth="1"/>
    <col min="9972" max="9972" width="12.25" style="10" customWidth="1"/>
    <col min="9973" max="9973" width="12" style="10" customWidth="1"/>
    <col min="9974" max="9974" width="10.75" style="10" customWidth="1"/>
    <col min="9975" max="9975" width="19.125" style="10" customWidth="1"/>
    <col min="9976" max="9976" width="21.5" style="10" customWidth="1"/>
    <col min="9977" max="10226" width="9.125" style="10"/>
    <col min="10227" max="10227" width="29.625" style="10" customWidth="1"/>
    <col min="10228" max="10228" width="12.25" style="10" customWidth="1"/>
    <col min="10229" max="10229" width="12" style="10" customWidth="1"/>
    <col min="10230" max="10230" width="10.75" style="10" customWidth="1"/>
    <col min="10231" max="10231" width="19.125" style="10" customWidth="1"/>
    <col min="10232" max="10232" width="21.5" style="10" customWidth="1"/>
    <col min="10233" max="10482" width="9.125" style="10"/>
    <col min="10483" max="10483" width="29.625" style="10" customWidth="1"/>
    <col min="10484" max="10484" width="12.25" style="10" customWidth="1"/>
    <col min="10485" max="10485" width="12" style="10" customWidth="1"/>
    <col min="10486" max="10486" width="10.75" style="10" customWidth="1"/>
    <col min="10487" max="10487" width="19.125" style="10" customWidth="1"/>
    <col min="10488" max="10488" width="21.5" style="10" customWidth="1"/>
    <col min="10489" max="10738" width="9.125" style="10"/>
    <col min="10739" max="10739" width="29.625" style="10" customWidth="1"/>
    <col min="10740" max="10740" width="12.25" style="10" customWidth="1"/>
    <col min="10741" max="10741" width="12" style="10" customWidth="1"/>
    <col min="10742" max="10742" width="10.75" style="10" customWidth="1"/>
    <col min="10743" max="10743" width="19.125" style="10" customWidth="1"/>
    <col min="10744" max="10744" width="21.5" style="10" customWidth="1"/>
    <col min="10745" max="10994" width="9.125" style="10"/>
    <col min="10995" max="10995" width="29.625" style="10" customWidth="1"/>
    <col min="10996" max="10996" width="12.25" style="10" customWidth="1"/>
    <col min="10997" max="10997" width="12" style="10" customWidth="1"/>
    <col min="10998" max="10998" width="10.75" style="10" customWidth="1"/>
    <col min="10999" max="10999" width="19.125" style="10" customWidth="1"/>
    <col min="11000" max="11000" width="21.5" style="10" customWidth="1"/>
    <col min="11001" max="11250" width="9.125" style="10"/>
    <col min="11251" max="11251" width="29.625" style="10" customWidth="1"/>
    <col min="11252" max="11252" width="12.25" style="10" customWidth="1"/>
    <col min="11253" max="11253" width="12" style="10" customWidth="1"/>
    <col min="11254" max="11254" width="10.75" style="10" customWidth="1"/>
    <col min="11255" max="11255" width="19.125" style="10" customWidth="1"/>
    <col min="11256" max="11256" width="21.5" style="10" customWidth="1"/>
    <col min="11257" max="11506" width="9.125" style="10"/>
    <col min="11507" max="11507" width="29.625" style="10" customWidth="1"/>
    <col min="11508" max="11508" width="12.25" style="10" customWidth="1"/>
    <col min="11509" max="11509" width="12" style="10" customWidth="1"/>
    <col min="11510" max="11510" width="10.75" style="10" customWidth="1"/>
    <col min="11511" max="11511" width="19.125" style="10" customWidth="1"/>
    <col min="11512" max="11512" width="21.5" style="10" customWidth="1"/>
    <col min="11513" max="11762" width="9.125" style="10"/>
    <col min="11763" max="11763" width="29.625" style="10" customWidth="1"/>
    <col min="11764" max="11764" width="12.25" style="10" customWidth="1"/>
    <col min="11765" max="11765" width="12" style="10" customWidth="1"/>
    <col min="11766" max="11766" width="10.75" style="10" customWidth="1"/>
    <col min="11767" max="11767" width="19.125" style="10" customWidth="1"/>
    <col min="11768" max="11768" width="21.5" style="10" customWidth="1"/>
    <col min="11769" max="12018" width="9.125" style="10"/>
    <col min="12019" max="12019" width="29.625" style="10" customWidth="1"/>
    <col min="12020" max="12020" width="12.25" style="10" customWidth="1"/>
    <col min="12021" max="12021" width="12" style="10" customWidth="1"/>
    <col min="12022" max="12022" width="10.75" style="10" customWidth="1"/>
    <col min="12023" max="12023" width="19.125" style="10" customWidth="1"/>
    <col min="12024" max="12024" width="21.5" style="10" customWidth="1"/>
    <col min="12025" max="12274" width="9.125" style="10"/>
    <col min="12275" max="12275" width="29.625" style="10" customWidth="1"/>
    <col min="12276" max="12276" width="12.25" style="10" customWidth="1"/>
    <col min="12277" max="12277" width="12" style="10" customWidth="1"/>
    <col min="12278" max="12278" width="10.75" style="10" customWidth="1"/>
    <col min="12279" max="12279" width="19.125" style="10" customWidth="1"/>
    <col min="12280" max="12280" width="21.5" style="10" customWidth="1"/>
    <col min="12281" max="12530" width="9.125" style="10"/>
    <col min="12531" max="12531" width="29.625" style="10" customWidth="1"/>
    <col min="12532" max="12532" width="12.25" style="10" customWidth="1"/>
    <col min="12533" max="12533" width="12" style="10" customWidth="1"/>
    <col min="12534" max="12534" width="10.75" style="10" customWidth="1"/>
    <col min="12535" max="12535" width="19.125" style="10" customWidth="1"/>
    <col min="12536" max="12536" width="21.5" style="10" customWidth="1"/>
    <col min="12537" max="12786" width="9.125" style="10"/>
    <col min="12787" max="12787" width="29.625" style="10" customWidth="1"/>
    <col min="12788" max="12788" width="12.25" style="10" customWidth="1"/>
    <col min="12789" max="12789" width="12" style="10" customWidth="1"/>
    <col min="12790" max="12790" width="10.75" style="10" customWidth="1"/>
    <col min="12791" max="12791" width="19.125" style="10" customWidth="1"/>
    <col min="12792" max="12792" width="21.5" style="10" customWidth="1"/>
    <col min="12793" max="13042" width="9.125" style="10"/>
    <col min="13043" max="13043" width="29.625" style="10" customWidth="1"/>
    <col min="13044" max="13044" width="12.25" style="10" customWidth="1"/>
    <col min="13045" max="13045" width="12" style="10" customWidth="1"/>
    <col min="13046" max="13046" width="10.75" style="10" customWidth="1"/>
    <col min="13047" max="13047" width="19.125" style="10" customWidth="1"/>
    <col min="13048" max="13048" width="21.5" style="10" customWidth="1"/>
    <col min="13049" max="13298" width="9.125" style="10"/>
    <col min="13299" max="13299" width="29.625" style="10" customWidth="1"/>
    <col min="13300" max="13300" width="12.25" style="10" customWidth="1"/>
    <col min="13301" max="13301" width="12" style="10" customWidth="1"/>
    <col min="13302" max="13302" width="10.75" style="10" customWidth="1"/>
    <col min="13303" max="13303" width="19.125" style="10" customWidth="1"/>
    <col min="13304" max="13304" width="21.5" style="10" customWidth="1"/>
    <col min="13305" max="13554" width="9.125" style="10"/>
    <col min="13555" max="13555" width="29.625" style="10" customWidth="1"/>
    <col min="13556" max="13556" width="12.25" style="10" customWidth="1"/>
    <col min="13557" max="13557" width="12" style="10" customWidth="1"/>
    <col min="13558" max="13558" width="10.75" style="10" customWidth="1"/>
    <col min="13559" max="13559" width="19.125" style="10" customWidth="1"/>
    <col min="13560" max="13560" width="21.5" style="10" customWidth="1"/>
    <col min="13561" max="13810" width="9.125" style="10"/>
    <col min="13811" max="13811" width="29.625" style="10" customWidth="1"/>
    <col min="13812" max="13812" width="12.25" style="10" customWidth="1"/>
    <col min="13813" max="13813" width="12" style="10" customWidth="1"/>
    <col min="13814" max="13814" width="10.75" style="10" customWidth="1"/>
    <col min="13815" max="13815" width="19.125" style="10" customWidth="1"/>
    <col min="13816" max="13816" width="21.5" style="10" customWidth="1"/>
    <col min="13817" max="14066" width="9.125" style="10"/>
    <col min="14067" max="14067" width="29.625" style="10" customWidth="1"/>
    <col min="14068" max="14068" width="12.25" style="10" customWidth="1"/>
    <col min="14069" max="14069" width="12" style="10" customWidth="1"/>
    <col min="14070" max="14070" width="10.75" style="10" customWidth="1"/>
    <col min="14071" max="14071" width="19.125" style="10" customWidth="1"/>
    <col min="14072" max="14072" width="21.5" style="10" customWidth="1"/>
    <col min="14073" max="14322" width="9.125" style="10"/>
    <col min="14323" max="14323" width="29.625" style="10" customWidth="1"/>
    <col min="14324" max="14324" width="12.25" style="10" customWidth="1"/>
    <col min="14325" max="14325" width="12" style="10" customWidth="1"/>
    <col min="14326" max="14326" width="10.75" style="10" customWidth="1"/>
    <col min="14327" max="14327" width="19.125" style="10" customWidth="1"/>
    <col min="14328" max="14328" width="21.5" style="10" customWidth="1"/>
    <col min="14329" max="14578" width="9.125" style="10"/>
    <col min="14579" max="14579" width="29.625" style="10" customWidth="1"/>
    <col min="14580" max="14580" width="12.25" style="10" customWidth="1"/>
    <col min="14581" max="14581" width="12" style="10" customWidth="1"/>
    <col min="14582" max="14582" width="10.75" style="10" customWidth="1"/>
    <col min="14583" max="14583" width="19.125" style="10" customWidth="1"/>
    <col min="14584" max="14584" width="21.5" style="10" customWidth="1"/>
    <col min="14585" max="14834" width="9.125" style="10"/>
    <col min="14835" max="14835" width="29.625" style="10" customWidth="1"/>
    <col min="14836" max="14836" width="12.25" style="10" customWidth="1"/>
    <col min="14837" max="14837" width="12" style="10" customWidth="1"/>
    <col min="14838" max="14838" width="10.75" style="10" customWidth="1"/>
    <col min="14839" max="14839" width="19.125" style="10" customWidth="1"/>
    <col min="14840" max="14840" width="21.5" style="10" customWidth="1"/>
    <col min="14841" max="15090" width="9.125" style="10"/>
    <col min="15091" max="15091" width="29.625" style="10" customWidth="1"/>
    <col min="15092" max="15092" width="12.25" style="10" customWidth="1"/>
    <col min="15093" max="15093" width="12" style="10" customWidth="1"/>
    <col min="15094" max="15094" width="10.75" style="10" customWidth="1"/>
    <col min="15095" max="15095" width="19.125" style="10" customWidth="1"/>
    <col min="15096" max="15096" width="21.5" style="10" customWidth="1"/>
    <col min="15097" max="15346" width="9.125" style="10"/>
    <col min="15347" max="15347" width="29.625" style="10" customWidth="1"/>
    <col min="15348" max="15348" width="12.25" style="10" customWidth="1"/>
    <col min="15349" max="15349" width="12" style="10" customWidth="1"/>
    <col min="15350" max="15350" width="10.75" style="10" customWidth="1"/>
    <col min="15351" max="15351" width="19.125" style="10" customWidth="1"/>
    <col min="15352" max="15352" width="21.5" style="10" customWidth="1"/>
    <col min="15353" max="15602" width="9.125" style="10"/>
    <col min="15603" max="15603" width="29.625" style="10" customWidth="1"/>
    <col min="15604" max="15604" width="12.25" style="10" customWidth="1"/>
    <col min="15605" max="15605" width="12" style="10" customWidth="1"/>
    <col min="15606" max="15606" width="10.75" style="10" customWidth="1"/>
    <col min="15607" max="15607" width="19.125" style="10" customWidth="1"/>
    <col min="15608" max="15608" width="21.5" style="10" customWidth="1"/>
    <col min="15609" max="15858" width="9.125" style="10"/>
    <col min="15859" max="15859" width="29.625" style="10" customWidth="1"/>
    <col min="15860" max="15860" width="12.25" style="10" customWidth="1"/>
    <col min="15861" max="15861" width="12" style="10" customWidth="1"/>
    <col min="15862" max="15862" width="10.75" style="10" customWidth="1"/>
    <col min="15863" max="15863" width="19.125" style="10" customWidth="1"/>
    <col min="15864" max="15864" width="21.5" style="10" customWidth="1"/>
    <col min="15865" max="16114" width="9.125" style="10"/>
    <col min="16115" max="16115" width="29.625" style="10" customWidth="1"/>
    <col min="16116" max="16116" width="12.25" style="10" customWidth="1"/>
    <col min="16117" max="16117" width="12" style="10" customWidth="1"/>
    <col min="16118" max="16118" width="10.75" style="10" customWidth="1"/>
    <col min="16119" max="16119" width="19.125" style="10" customWidth="1"/>
    <col min="16120" max="16120" width="21.5" style="10" customWidth="1"/>
    <col min="16121" max="16384" width="9.125" style="10"/>
  </cols>
  <sheetData>
    <row r="1" spans="1:2" ht="33" customHeight="1">
      <c r="A1" s="207" t="s">
        <v>1441</v>
      </c>
      <c r="B1" s="208"/>
    </row>
    <row r="2" spans="1:2" ht="19.5" customHeight="1">
      <c r="A2" s="71"/>
    </row>
    <row r="3" spans="1:2" ht="36" customHeight="1">
      <c r="A3" s="72" t="s">
        <v>1263</v>
      </c>
      <c r="B3" s="73" t="s">
        <v>110</v>
      </c>
    </row>
    <row r="4" spans="1:2" ht="19.5" customHeight="1">
      <c r="A4" s="74" t="s">
        <v>1264</v>
      </c>
      <c r="B4" s="75">
        <v>0</v>
      </c>
    </row>
    <row r="5" spans="1:2" ht="19.5" customHeight="1">
      <c r="A5" s="74" t="s">
        <v>1265</v>
      </c>
      <c r="B5" s="75">
        <v>0</v>
      </c>
    </row>
    <row r="6" spans="1:2" ht="19.5" customHeight="1">
      <c r="A6" s="74" t="s">
        <v>1266</v>
      </c>
      <c r="B6" s="75">
        <v>0</v>
      </c>
    </row>
    <row r="7" spans="1:2" ht="19.5" customHeight="1">
      <c r="A7" s="74" t="s">
        <v>1267</v>
      </c>
      <c r="B7" s="75">
        <v>0</v>
      </c>
    </row>
    <row r="8" spans="1:2" ht="19.5" customHeight="1">
      <c r="A8" s="74" t="s">
        <v>1268</v>
      </c>
      <c r="B8" s="75">
        <v>0</v>
      </c>
    </row>
    <row r="9" spans="1:2" ht="19.5" customHeight="1">
      <c r="A9" s="74" t="s">
        <v>1269</v>
      </c>
      <c r="B9" s="75">
        <v>0</v>
      </c>
    </row>
    <row r="10" spans="1:2" ht="19.5" customHeight="1">
      <c r="A10" s="74" t="s">
        <v>1270</v>
      </c>
      <c r="B10" s="75">
        <v>0</v>
      </c>
    </row>
    <row r="11" spans="1:2" ht="19.5" customHeight="1">
      <c r="A11" s="74" t="s">
        <v>1271</v>
      </c>
      <c r="B11" s="75">
        <v>0</v>
      </c>
    </row>
    <row r="12" spans="1:2" ht="19.5" customHeight="1">
      <c r="A12" s="74" t="s">
        <v>1272</v>
      </c>
      <c r="B12" s="75">
        <v>0</v>
      </c>
    </row>
    <row r="13" spans="1:2" ht="19.5" customHeight="1">
      <c r="A13" s="74" t="s">
        <v>1273</v>
      </c>
      <c r="B13" s="75">
        <v>0</v>
      </c>
    </row>
    <row r="14" spans="1:2" ht="19.5" customHeight="1">
      <c r="A14" s="74" t="s">
        <v>1274</v>
      </c>
      <c r="B14" s="75">
        <v>0</v>
      </c>
    </row>
    <row r="15" spans="1:2" ht="19.5" customHeight="1">
      <c r="A15" s="74" t="s">
        <v>1275</v>
      </c>
      <c r="B15" s="75">
        <v>0</v>
      </c>
    </row>
    <row r="16" spans="1:2" ht="19.5" customHeight="1">
      <c r="A16" s="74" t="s">
        <v>1276</v>
      </c>
      <c r="B16" s="75">
        <v>0</v>
      </c>
    </row>
    <row r="17" spans="1:2" ht="19.5" customHeight="1">
      <c r="A17" s="74" t="s">
        <v>1277</v>
      </c>
      <c r="B17" s="75">
        <v>0</v>
      </c>
    </row>
    <row r="18" spans="1:2" ht="19.5" customHeight="1">
      <c r="A18" s="76" t="s">
        <v>1278</v>
      </c>
      <c r="B18" s="75">
        <v>0</v>
      </c>
    </row>
    <row r="19" spans="1:2" ht="19.5" customHeight="1">
      <c r="A19" s="76" t="s">
        <v>1279</v>
      </c>
      <c r="B19" s="75">
        <v>0</v>
      </c>
    </row>
    <row r="20" spans="1:2" ht="19.5" customHeight="1">
      <c r="A20" s="76" t="s">
        <v>1280</v>
      </c>
      <c r="B20" s="75">
        <v>0</v>
      </c>
    </row>
    <row r="21" spans="1:2" ht="19.5" customHeight="1">
      <c r="A21" s="76" t="s">
        <v>1281</v>
      </c>
      <c r="B21" s="75">
        <v>0</v>
      </c>
    </row>
    <row r="22" spans="1:2" ht="19.5" customHeight="1">
      <c r="A22" s="74" t="s">
        <v>1282</v>
      </c>
      <c r="B22" s="75">
        <v>0</v>
      </c>
    </row>
    <row r="23" spans="1:2" ht="19.5" customHeight="1">
      <c r="A23" s="74" t="s">
        <v>1283</v>
      </c>
      <c r="B23" s="75">
        <v>0</v>
      </c>
    </row>
    <row r="24" spans="1:2" ht="19.5" customHeight="1">
      <c r="A24" s="74" t="s">
        <v>1284</v>
      </c>
      <c r="B24" s="75">
        <v>0</v>
      </c>
    </row>
    <row r="25" spans="1:2" ht="19.5" customHeight="1">
      <c r="A25" s="74" t="s">
        <v>1285</v>
      </c>
      <c r="B25" s="75">
        <v>0</v>
      </c>
    </row>
    <row r="26" spans="1:2" ht="19.5" customHeight="1">
      <c r="A26" s="74" t="s">
        <v>1286</v>
      </c>
      <c r="B26" s="75">
        <v>0</v>
      </c>
    </row>
    <row r="27" spans="1:2" ht="19.5" customHeight="1">
      <c r="A27" s="74" t="s">
        <v>1287</v>
      </c>
      <c r="B27" s="75">
        <v>0</v>
      </c>
    </row>
    <row r="28" spans="1:2" ht="19.5" customHeight="1">
      <c r="A28" s="74" t="s">
        <v>1288</v>
      </c>
      <c r="B28" s="75">
        <v>0</v>
      </c>
    </row>
    <row r="29" spans="1:2" ht="19.5" customHeight="1">
      <c r="A29" s="74" t="s">
        <v>1289</v>
      </c>
      <c r="B29" s="75">
        <v>0</v>
      </c>
    </row>
    <row r="30" spans="1:2" ht="19.5" customHeight="1">
      <c r="A30" s="74" t="s">
        <v>1290</v>
      </c>
      <c r="B30" s="75">
        <v>0</v>
      </c>
    </row>
    <row r="31" spans="1:2" ht="19.5" customHeight="1">
      <c r="A31" s="74" t="s">
        <v>1291</v>
      </c>
      <c r="B31" s="75">
        <v>0</v>
      </c>
    </row>
    <row r="32" spans="1:2" ht="19.5" customHeight="1">
      <c r="A32" s="74" t="s">
        <v>1292</v>
      </c>
      <c r="B32" s="75">
        <v>0</v>
      </c>
    </row>
    <row r="33" spans="1:16384" ht="19.5" customHeight="1">
      <c r="A33" s="74" t="s">
        <v>1293</v>
      </c>
      <c r="B33" s="75">
        <v>0</v>
      </c>
    </row>
    <row r="34" spans="1:16384" ht="19.5" customHeight="1">
      <c r="A34" s="74" t="s">
        <v>1294</v>
      </c>
      <c r="B34" s="75">
        <v>0</v>
      </c>
    </row>
    <row r="35" spans="1:16384" ht="19.5" customHeight="1">
      <c r="A35" s="74" t="s">
        <v>1295</v>
      </c>
      <c r="B35" s="75">
        <v>0</v>
      </c>
    </row>
    <row r="36" spans="1:16384" ht="19.5" customHeight="1">
      <c r="A36" s="74" t="s">
        <v>1296</v>
      </c>
      <c r="B36" s="75">
        <v>0</v>
      </c>
    </row>
    <row r="37" spans="1:16384" ht="19.5" customHeight="1">
      <c r="A37" s="74" t="s">
        <v>1297</v>
      </c>
      <c r="B37" s="75">
        <v>0</v>
      </c>
    </row>
    <row r="38" spans="1:16384" ht="19.5" customHeight="1">
      <c r="A38" s="74" t="s">
        <v>980</v>
      </c>
      <c r="B38" s="75">
        <v>0</v>
      </c>
    </row>
    <row r="39" spans="1:16384" ht="19.5" customHeight="1">
      <c r="A39" s="74" t="s">
        <v>1298</v>
      </c>
      <c r="B39" s="75">
        <v>0</v>
      </c>
    </row>
    <row r="40" spans="1:16384" ht="19.5" customHeight="1">
      <c r="A40" s="74" t="s">
        <v>1299</v>
      </c>
      <c r="B40" s="75">
        <v>0</v>
      </c>
    </row>
    <row r="41" spans="1:16384" ht="19.5" customHeight="1">
      <c r="A41" s="74" t="s">
        <v>1300</v>
      </c>
      <c r="B41" s="75">
        <v>0</v>
      </c>
    </row>
    <row r="42" spans="1:16384" ht="19.5" customHeight="1">
      <c r="A42" s="74" t="s">
        <v>1301</v>
      </c>
      <c r="B42" s="75">
        <v>0</v>
      </c>
    </row>
    <row r="43" spans="1:16384" ht="19.5" customHeight="1">
      <c r="A43" s="74" t="s">
        <v>1302</v>
      </c>
      <c r="B43" s="75">
        <v>0</v>
      </c>
    </row>
    <row r="44" spans="1:16384" ht="19.5" customHeight="1">
      <c r="A44" s="74" t="s">
        <v>1143</v>
      </c>
      <c r="B44" s="75">
        <v>0</v>
      </c>
    </row>
    <row r="45" spans="1:16384" ht="19.5" customHeight="1">
      <c r="A45" s="74" t="s">
        <v>1151</v>
      </c>
      <c r="B45" s="75">
        <v>0</v>
      </c>
    </row>
    <row r="46" spans="1:16384" ht="19.5" customHeight="1">
      <c r="A46" s="77" t="s">
        <v>1303</v>
      </c>
      <c r="B46" s="75">
        <v>0</v>
      </c>
    </row>
    <row r="47" spans="1:16384" ht="31.5" customHeight="1">
      <c r="A47" s="78" t="s">
        <v>1304</v>
      </c>
      <c r="B47" s="75">
        <v>0</v>
      </c>
    </row>
    <row r="48" spans="1:16384" s="70" customFormat="1" ht="13.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c r="PY48" s="10"/>
      <c r="PZ48" s="10"/>
      <c r="QA48" s="10"/>
      <c r="QB48" s="10"/>
      <c r="QC48" s="10"/>
      <c r="QD48" s="10"/>
      <c r="QE48" s="10"/>
      <c r="QF48" s="10"/>
      <c r="QG48" s="10"/>
      <c r="QH48" s="10"/>
      <c r="QI48" s="10"/>
      <c r="QJ48" s="10"/>
      <c r="QK48" s="10"/>
      <c r="QL48" s="10"/>
      <c r="QM48" s="10"/>
      <c r="QN48" s="10"/>
      <c r="QO48" s="10"/>
      <c r="QP48" s="10"/>
      <c r="QQ48" s="10"/>
      <c r="QR48" s="10"/>
      <c r="QS48" s="10"/>
      <c r="QT48" s="10"/>
      <c r="QU48" s="10"/>
      <c r="QV48" s="10"/>
      <c r="QW48" s="10"/>
      <c r="QX48" s="10"/>
      <c r="QY48" s="10"/>
      <c r="QZ48" s="10"/>
      <c r="RA48" s="10"/>
      <c r="RB48" s="10"/>
      <c r="RC48" s="10"/>
      <c r="RD48" s="10"/>
      <c r="RE48" s="10"/>
      <c r="RF48" s="10"/>
      <c r="RG48" s="10"/>
      <c r="RH48" s="10"/>
      <c r="RI48" s="10"/>
      <c r="RJ48" s="10"/>
      <c r="RK48" s="10"/>
      <c r="RL48" s="10"/>
      <c r="RM48" s="10"/>
      <c r="RN48" s="10"/>
      <c r="RO48" s="10"/>
      <c r="RP48" s="10"/>
      <c r="RQ48" s="10"/>
      <c r="RR48" s="10"/>
      <c r="RS48" s="10"/>
      <c r="RT48" s="10"/>
      <c r="RU48" s="10"/>
      <c r="RV48" s="10"/>
      <c r="RW48" s="10"/>
      <c r="RX48" s="10"/>
      <c r="RY48" s="10"/>
      <c r="RZ48" s="10"/>
      <c r="SA48" s="10"/>
      <c r="SB48" s="10"/>
      <c r="SC48" s="10"/>
      <c r="SD48" s="10"/>
      <c r="SE48" s="10"/>
      <c r="SF48" s="10"/>
      <c r="SG48" s="10"/>
      <c r="SH48" s="10"/>
      <c r="SI48" s="10"/>
      <c r="SJ48" s="10"/>
      <c r="SK48" s="10"/>
      <c r="SL48" s="10"/>
      <c r="SM48" s="10"/>
      <c r="SN48" s="10"/>
      <c r="SO48" s="10"/>
      <c r="SP48" s="10"/>
      <c r="SQ48" s="10"/>
      <c r="SR48" s="10"/>
      <c r="SS48" s="10"/>
      <c r="ST48" s="10"/>
      <c r="SU48" s="10"/>
      <c r="SV48" s="10"/>
      <c r="SW48" s="10"/>
      <c r="SX48" s="10"/>
      <c r="SY48" s="10"/>
      <c r="SZ48" s="10"/>
      <c r="TA48" s="10"/>
      <c r="TB48" s="10"/>
      <c r="TC48" s="10"/>
      <c r="TD48" s="10"/>
      <c r="TE48" s="10"/>
      <c r="TF48" s="10"/>
      <c r="TG48" s="10"/>
      <c r="TH48" s="10"/>
      <c r="TI48" s="10"/>
      <c r="TJ48" s="10"/>
      <c r="TK48" s="10"/>
      <c r="TL48" s="10"/>
      <c r="TM48" s="10"/>
      <c r="TN48" s="10"/>
      <c r="TO48" s="10"/>
      <c r="TP48" s="10"/>
      <c r="TQ48" s="10"/>
      <c r="TR48" s="10"/>
      <c r="TS48" s="10"/>
      <c r="TT48" s="10"/>
      <c r="TU48" s="10"/>
      <c r="TV48" s="10"/>
      <c r="TW48" s="10"/>
      <c r="TX48" s="10"/>
      <c r="TY48" s="10"/>
      <c r="TZ48" s="10"/>
      <c r="UA48" s="10"/>
      <c r="UB48" s="10"/>
      <c r="UC48" s="10"/>
      <c r="UD48" s="10"/>
      <c r="UE48" s="10"/>
      <c r="UF48" s="10"/>
      <c r="UG48" s="10"/>
      <c r="UH48" s="10"/>
      <c r="UI48" s="10"/>
      <c r="UJ48" s="10"/>
      <c r="UK48" s="10"/>
      <c r="UL48" s="10"/>
      <c r="UM48" s="10"/>
      <c r="UN48" s="10"/>
      <c r="UO48" s="10"/>
      <c r="UP48" s="10"/>
      <c r="UQ48" s="10"/>
      <c r="UR48" s="10"/>
      <c r="US48" s="10"/>
      <c r="UT48" s="10"/>
      <c r="UU48" s="10"/>
      <c r="UV48" s="10"/>
      <c r="UW48" s="10"/>
      <c r="UX48" s="10"/>
      <c r="UY48" s="10"/>
      <c r="UZ48" s="10"/>
      <c r="VA48" s="10"/>
      <c r="VB48" s="10"/>
      <c r="VC48" s="10"/>
      <c r="VD48" s="10"/>
      <c r="VE48" s="10"/>
      <c r="VF48" s="10"/>
      <c r="VG48" s="10"/>
      <c r="VH48" s="10"/>
      <c r="VI48" s="10"/>
      <c r="VJ48" s="10"/>
      <c r="VK48" s="10"/>
      <c r="VL48" s="10"/>
      <c r="VM48" s="10"/>
      <c r="VN48" s="10"/>
      <c r="VO48" s="10"/>
      <c r="VP48" s="10"/>
      <c r="VQ48" s="10"/>
      <c r="VR48" s="10"/>
      <c r="VS48" s="10"/>
      <c r="VT48" s="10"/>
      <c r="VU48" s="10"/>
      <c r="VV48" s="10"/>
      <c r="VW48" s="10"/>
      <c r="VX48" s="10"/>
      <c r="VY48" s="10"/>
      <c r="VZ48" s="10"/>
      <c r="WA48" s="10"/>
      <c r="WB48" s="10"/>
      <c r="WC48" s="10"/>
      <c r="WD48" s="10"/>
      <c r="WE48" s="10"/>
      <c r="WF48" s="10"/>
      <c r="WG48" s="10"/>
      <c r="WH48" s="10"/>
      <c r="WI48" s="10"/>
      <c r="WJ48" s="10"/>
      <c r="WK48" s="10"/>
      <c r="WL48" s="10"/>
      <c r="WM48" s="10"/>
      <c r="WN48" s="10"/>
      <c r="WO48" s="10"/>
      <c r="WP48" s="10"/>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c r="XR48" s="10"/>
      <c r="XS48" s="10"/>
      <c r="XT48" s="10"/>
      <c r="XU48" s="10"/>
      <c r="XV48" s="10"/>
      <c r="XW48" s="10"/>
      <c r="XX48" s="10"/>
      <c r="XY48" s="10"/>
      <c r="XZ48" s="10"/>
      <c r="YA48" s="10"/>
      <c r="YB48" s="10"/>
      <c r="YC48" s="10"/>
      <c r="YD48" s="10"/>
      <c r="YE48" s="10"/>
      <c r="YF48" s="10"/>
      <c r="YG48" s="10"/>
      <c r="YH48" s="10"/>
      <c r="YI48" s="10"/>
      <c r="YJ48" s="10"/>
      <c r="YK48" s="10"/>
      <c r="YL48" s="10"/>
      <c r="YM48" s="10"/>
      <c r="YN48" s="10"/>
      <c r="YO48" s="10"/>
      <c r="YP48" s="10"/>
      <c r="YQ48" s="10"/>
      <c r="YR48" s="10"/>
      <c r="YS48" s="10"/>
      <c r="YT48" s="10"/>
      <c r="YU48" s="10"/>
      <c r="YV48" s="10"/>
      <c r="YW48" s="10"/>
      <c r="YX48" s="10"/>
      <c r="YY48" s="10"/>
      <c r="YZ48" s="10"/>
      <c r="ZA48" s="10"/>
      <c r="ZB48" s="10"/>
      <c r="ZC48" s="10"/>
      <c r="ZD48" s="10"/>
      <c r="ZE48" s="10"/>
      <c r="ZF48" s="10"/>
      <c r="ZG48" s="10"/>
      <c r="ZH48" s="10"/>
      <c r="ZI48" s="10"/>
      <c r="ZJ48" s="10"/>
      <c r="ZK48" s="10"/>
      <c r="ZL48" s="10"/>
      <c r="ZM48" s="10"/>
      <c r="ZN48" s="10"/>
      <c r="ZO48" s="10"/>
      <c r="ZP48" s="10"/>
      <c r="ZQ48" s="10"/>
      <c r="ZR48" s="10"/>
      <c r="ZS48" s="10"/>
      <c r="ZT48" s="10"/>
      <c r="ZU48" s="10"/>
      <c r="ZV48" s="10"/>
      <c r="ZW48" s="10"/>
      <c r="ZX48" s="10"/>
      <c r="ZY48" s="10"/>
      <c r="ZZ48" s="10"/>
      <c r="AAA48" s="10"/>
      <c r="AAB48" s="10"/>
      <c r="AAC48" s="10"/>
      <c r="AAD48" s="10"/>
      <c r="AAE48" s="10"/>
      <c r="AAF48" s="10"/>
      <c r="AAG48" s="10"/>
      <c r="AAH48" s="10"/>
      <c r="AAI48" s="10"/>
      <c r="AAJ48" s="10"/>
      <c r="AAK48" s="10"/>
      <c r="AAL48" s="10"/>
      <c r="AAM48" s="10"/>
      <c r="AAN48" s="10"/>
      <c r="AAO48" s="10"/>
      <c r="AAP48" s="10"/>
      <c r="AAQ48" s="10"/>
      <c r="AAR48" s="10"/>
      <c r="AAS48" s="10"/>
      <c r="AAT48" s="10"/>
      <c r="AAU48" s="10"/>
      <c r="AAV48" s="10"/>
      <c r="AAW48" s="10"/>
      <c r="AAX48" s="10"/>
      <c r="AAY48" s="10"/>
      <c r="AAZ48" s="10"/>
      <c r="ABA48" s="10"/>
      <c r="ABB48" s="10"/>
      <c r="ABC48" s="10"/>
      <c r="ABD48" s="10"/>
      <c r="ABE48" s="10"/>
      <c r="ABF48" s="10"/>
      <c r="ABG48" s="10"/>
      <c r="ABH48" s="10"/>
      <c r="ABI48" s="10"/>
      <c r="ABJ48" s="10"/>
      <c r="ABK48" s="10"/>
      <c r="ABL48" s="10"/>
      <c r="ABM48" s="10"/>
      <c r="ABN48" s="10"/>
      <c r="ABO48" s="10"/>
      <c r="ABP48" s="10"/>
      <c r="ABQ48" s="10"/>
      <c r="ABR48" s="10"/>
      <c r="ABS48" s="10"/>
      <c r="ABT48" s="10"/>
      <c r="ABU48" s="10"/>
      <c r="ABV48" s="10"/>
      <c r="ABW48" s="10"/>
      <c r="ABX48" s="10"/>
      <c r="ABY48" s="10"/>
      <c r="ABZ48" s="10"/>
      <c r="ACA48" s="10"/>
      <c r="ACB48" s="10"/>
      <c r="ACC48" s="10"/>
      <c r="ACD48" s="10"/>
      <c r="ACE48" s="10"/>
      <c r="ACF48" s="10"/>
      <c r="ACG48" s="10"/>
      <c r="ACH48" s="10"/>
      <c r="ACI48" s="10"/>
      <c r="ACJ48" s="10"/>
      <c r="ACK48" s="10"/>
      <c r="ACL48" s="10"/>
      <c r="ACM48" s="10"/>
      <c r="ACN48" s="10"/>
      <c r="ACO48" s="10"/>
      <c r="ACP48" s="10"/>
      <c r="ACQ48" s="10"/>
      <c r="ACR48" s="10"/>
      <c r="ACS48" s="10"/>
      <c r="ACT48" s="10"/>
      <c r="ACU48" s="10"/>
      <c r="ACV48" s="10"/>
      <c r="ACW48" s="10"/>
      <c r="ACX48" s="10"/>
      <c r="ACY48" s="10"/>
      <c r="ACZ48" s="10"/>
      <c r="ADA48" s="10"/>
      <c r="ADB48" s="10"/>
      <c r="ADC48" s="10"/>
      <c r="ADD48" s="10"/>
      <c r="ADE48" s="10"/>
      <c r="ADF48" s="10"/>
      <c r="ADG48" s="10"/>
      <c r="ADH48" s="10"/>
      <c r="ADI48" s="10"/>
      <c r="ADJ48" s="10"/>
      <c r="ADK48" s="10"/>
      <c r="ADL48" s="10"/>
      <c r="ADM48" s="10"/>
      <c r="ADN48" s="10"/>
      <c r="ADO48" s="10"/>
      <c r="ADP48" s="10"/>
      <c r="ADQ48" s="10"/>
      <c r="ADR48" s="10"/>
      <c r="ADS48" s="10"/>
      <c r="ADT48" s="10"/>
      <c r="ADU48" s="10"/>
      <c r="ADV48" s="10"/>
      <c r="ADW48" s="10"/>
      <c r="ADX48" s="10"/>
      <c r="ADY48" s="10"/>
      <c r="ADZ48" s="10"/>
      <c r="AEA48" s="10"/>
      <c r="AEB48" s="10"/>
      <c r="AEC48" s="10"/>
      <c r="AED48" s="10"/>
      <c r="AEE48" s="10"/>
      <c r="AEF48" s="10"/>
      <c r="AEG48" s="10"/>
      <c r="AEH48" s="10"/>
      <c r="AEI48" s="10"/>
      <c r="AEJ48" s="10"/>
      <c r="AEK48" s="10"/>
      <c r="AEL48" s="10"/>
      <c r="AEM48" s="10"/>
      <c r="AEN48" s="10"/>
      <c r="AEO48" s="10"/>
      <c r="AEP48" s="10"/>
      <c r="AEQ48" s="10"/>
      <c r="AER48" s="10"/>
      <c r="AES48" s="10"/>
      <c r="AET48" s="10"/>
      <c r="AEU48" s="10"/>
      <c r="AEV48" s="10"/>
      <c r="AEW48" s="10"/>
      <c r="AEX48" s="10"/>
      <c r="AEY48" s="10"/>
      <c r="AEZ48" s="10"/>
      <c r="AFA48" s="10"/>
      <c r="AFB48" s="10"/>
      <c r="AFC48" s="10"/>
      <c r="AFD48" s="10"/>
      <c r="AFE48" s="10"/>
      <c r="AFF48" s="10"/>
      <c r="AFG48" s="10"/>
      <c r="AFH48" s="10"/>
      <c r="AFI48" s="10"/>
      <c r="AFJ48" s="10"/>
      <c r="AFK48" s="10"/>
      <c r="AFL48" s="10"/>
      <c r="AFM48" s="10"/>
      <c r="AFN48" s="10"/>
      <c r="AFO48" s="10"/>
      <c r="AFP48" s="10"/>
      <c r="AFQ48" s="10"/>
      <c r="AFR48" s="10"/>
      <c r="AFS48" s="10"/>
      <c r="AFT48" s="10"/>
      <c r="AFU48" s="10"/>
      <c r="AFV48" s="10"/>
      <c r="AFW48" s="10"/>
      <c r="AFX48" s="10"/>
      <c r="AFY48" s="10"/>
      <c r="AFZ48" s="10"/>
      <c r="AGA48" s="10"/>
      <c r="AGB48" s="10"/>
      <c r="AGC48" s="10"/>
      <c r="AGD48" s="10"/>
      <c r="AGE48" s="10"/>
      <c r="AGF48" s="10"/>
      <c r="AGG48" s="10"/>
      <c r="AGH48" s="10"/>
      <c r="AGI48" s="10"/>
      <c r="AGJ48" s="10"/>
      <c r="AGK48" s="10"/>
      <c r="AGL48" s="10"/>
      <c r="AGM48" s="10"/>
      <c r="AGN48" s="10"/>
      <c r="AGO48" s="10"/>
      <c r="AGP48" s="10"/>
      <c r="AGQ48" s="10"/>
      <c r="AGR48" s="10"/>
      <c r="AGS48" s="10"/>
      <c r="AGT48" s="10"/>
      <c r="AGU48" s="10"/>
      <c r="AGV48" s="10"/>
      <c r="AGW48" s="10"/>
      <c r="AGX48" s="10"/>
      <c r="AGY48" s="10"/>
      <c r="AGZ48" s="10"/>
      <c r="AHA48" s="10"/>
      <c r="AHB48" s="10"/>
      <c r="AHC48" s="10"/>
      <c r="AHD48" s="10"/>
      <c r="AHE48" s="10"/>
      <c r="AHF48" s="10"/>
      <c r="AHG48" s="10"/>
      <c r="AHH48" s="10"/>
      <c r="AHI48" s="10"/>
      <c r="AHJ48" s="10"/>
      <c r="AHK48" s="10"/>
      <c r="AHL48" s="10"/>
      <c r="AHM48" s="10"/>
      <c r="AHN48" s="10"/>
      <c r="AHO48" s="10"/>
      <c r="AHP48" s="10"/>
      <c r="AHQ48" s="10"/>
      <c r="AHR48" s="10"/>
      <c r="AHS48" s="10"/>
      <c r="AHT48" s="10"/>
      <c r="AHU48" s="10"/>
      <c r="AHV48" s="10"/>
      <c r="AHW48" s="10"/>
      <c r="AHX48" s="10"/>
      <c r="AHY48" s="10"/>
      <c r="AHZ48" s="10"/>
      <c r="AIA48" s="10"/>
      <c r="AIB48" s="10"/>
      <c r="AIC48" s="10"/>
      <c r="AID48" s="10"/>
      <c r="AIE48" s="10"/>
      <c r="AIF48" s="10"/>
      <c r="AIG48" s="10"/>
      <c r="AIH48" s="10"/>
      <c r="AII48" s="10"/>
      <c r="AIJ48" s="10"/>
      <c r="AIK48" s="10"/>
      <c r="AIL48" s="10"/>
      <c r="AIM48" s="10"/>
      <c r="AIN48" s="10"/>
      <c r="AIO48" s="10"/>
      <c r="AIP48" s="10"/>
      <c r="AIQ48" s="10"/>
      <c r="AIR48" s="10"/>
      <c r="AIS48" s="10"/>
      <c r="AIT48" s="10"/>
      <c r="AIU48" s="10"/>
      <c r="AIV48" s="10"/>
      <c r="AIW48" s="10"/>
      <c r="AIX48" s="10"/>
      <c r="AIY48" s="10"/>
      <c r="AIZ48" s="10"/>
      <c r="AJA48" s="10"/>
      <c r="AJB48" s="10"/>
      <c r="AJC48" s="10"/>
      <c r="AJD48" s="10"/>
      <c r="AJE48" s="10"/>
      <c r="AJF48" s="10"/>
      <c r="AJG48" s="10"/>
      <c r="AJH48" s="10"/>
      <c r="AJI48" s="10"/>
      <c r="AJJ48" s="10"/>
      <c r="AJK48" s="10"/>
      <c r="AJL48" s="10"/>
      <c r="AJM48" s="10"/>
      <c r="AJN48" s="10"/>
      <c r="AJO48" s="10"/>
      <c r="AJP48" s="10"/>
      <c r="AJQ48" s="10"/>
      <c r="AJR48" s="10"/>
      <c r="AJS48" s="10"/>
      <c r="AJT48" s="10"/>
      <c r="AJU48" s="10"/>
      <c r="AJV48" s="10"/>
      <c r="AJW48" s="10"/>
      <c r="AJX48" s="10"/>
      <c r="AJY48" s="10"/>
      <c r="AJZ48" s="10"/>
      <c r="AKA48" s="10"/>
      <c r="AKB48" s="10"/>
      <c r="AKC48" s="10"/>
      <c r="AKD48" s="10"/>
      <c r="AKE48" s="10"/>
      <c r="AKF48" s="10"/>
      <c r="AKG48" s="10"/>
      <c r="AKH48" s="10"/>
      <c r="AKI48" s="10"/>
      <c r="AKJ48" s="10"/>
      <c r="AKK48" s="10"/>
      <c r="AKL48" s="10"/>
      <c r="AKM48" s="10"/>
      <c r="AKN48" s="10"/>
      <c r="AKO48" s="10"/>
      <c r="AKP48" s="10"/>
      <c r="AKQ48" s="10"/>
      <c r="AKR48" s="10"/>
      <c r="AKS48" s="10"/>
      <c r="AKT48" s="10"/>
      <c r="AKU48" s="10"/>
      <c r="AKV48" s="10"/>
      <c r="AKW48" s="10"/>
      <c r="AKX48" s="10"/>
      <c r="AKY48" s="10"/>
      <c r="AKZ48" s="10"/>
      <c r="ALA48" s="10"/>
      <c r="ALB48" s="10"/>
      <c r="ALC48" s="10"/>
      <c r="ALD48" s="10"/>
      <c r="ALE48" s="10"/>
      <c r="ALF48" s="10"/>
      <c r="ALG48" s="10"/>
      <c r="ALH48" s="10"/>
      <c r="ALI48" s="10"/>
      <c r="ALJ48" s="10"/>
      <c r="ALK48" s="10"/>
      <c r="ALL48" s="10"/>
      <c r="ALM48" s="10"/>
      <c r="ALN48" s="10"/>
      <c r="ALO48" s="10"/>
      <c r="ALP48" s="10"/>
      <c r="ALQ48" s="10"/>
      <c r="ALR48" s="10"/>
      <c r="ALS48" s="10"/>
      <c r="ALT48" s="10"/>
      <c r="ALU48" s="10"/>
      <c r="ALV48" s="10"/>
      <c r="ALW48" s="10"/>
      <c r="ALX48" s="10"/>
      <c r="ALY48" s="10"/>
      <c r="ALZ48" s="10"/>
      <c r="AMA48" s="10"/>
      <c r="AMB48" s="10"/>
      <c r="AMC48" s="10"/>
      <c r="AMD48" s="10"/>
      <c r="AME48" s="10"/>
      <c r="AMF48" s="10"/>
      <c r="AMG48" s="10"/>
      <c r="AMH48" s="10"/>
      <c r="AMI48" s="10"/>
      <c r="AMJ48" s="10"/>
      <c r="AMK48" s="10"/>
      <c r="AML48" s="10"/>
      <c r="AMM48" s="10"/>
      <c r="AMN48" s="10"/>
      <c r="AMO48" s="10"/>
      <c r="AMP48" s="10"/>
      <c r="AMQ48" s="10"/>
      <c r="AMR48" s="10"/>
      <c r="AMS48" s="10"/>
      <c r="AMT48" s="10"/>
      <c r="AMU48" s="10"/>
      <c r="AMV48" s="10"/>
      <c r="AMW48" s="10"/>
      <c r="AMX48" s="10"/>
      <c r="AMY48" s="10"/>
      <c r="AMZ48" s="10"/>
      <c r="ANA48" s="10"/>
      <c r="ANB48" s="10"/>
      <c r="ANC48" s="10"/>
      <c r="AND48" s="10"/>
      <c r="ANE48" s="10"/>
      <c r="ANF48" s="10"/>
      <c r="ANG48" s="10"/>
      <c r="ANH48" s="10"/>
      <c r="ANI48" s="10"/>
      <c r="ANJ48" s="10"/>
      <c r="ANK48" s="10"/>
      <c r="ANL48" s="10"/>
      <c r="ANM48" s="10"/>
      <c r="ANN48" s="10"/>
      <c r="ANO48" s="10"/>
      <c r="ANP48" s="10"/>
      <c r="ANQ48" s="10"/>
      <c r="ANR48" s="10"/>
      <c r="ANS48" s="10"/>
      <c r="ANT48" s="10"/>
      <c r="ANU48" s="10"/>
      <c r="ANV48" s="10"/>
      <c r="ANW48" s="10"/>
      <c r="ANX48" s="10"/>
      <c r="ANY48" s="10"/>
      <c r="ANZ48" s="10"/>
      <c r="AOA48" s="10"/>
      <c r="AOB48" s="10"/>
      <c r="AOC48" s="10"/>
      <c r="AOD48" s="10"/>
      <c r="AOE48" s="10"/>
      <c r="AOF48" s="10"/>
      <c r="AOG48" s="10"/>
      <c r="AOH48" s="10"/>
      <c r="AOI48" s="10"/>
      <c r="AOJ48" s="10"/>
      <c r="AOK48" s="10"/>
      <c r="AOL48" s="10"/>
      <c r="AOM48" s="10"/>
      <c r="AON48" s="10"/>
      <c r="AOO48" s="10"/>
      <c r="AOP48" s="10"/>
      <c r="AOQ48" s="10"/>
      <c r="AOR48" s="10"/>
      <c r="AOS48" s="10"/>
      <c r="AOT48" s="10"/>
      <c r="AOU48" s="10"/>
      <c r="AOV48" s="10"/>
      <c r="AOW48" s="10"/>
      <c r="AOX48" s="10"/>
      <c r="AOY48" s="10"/>
      <c r="AOZ48" s="10"/>
      <c r="APA48" s="10"/>
      <c r="APB48" s="10"/>
      <c r="APC48" s="10"/>
      <c r="APD48" s="10"/>
      <c r="APE48" s="10"/>
      <c r="APF48" s="10"/>
      <c r="APG48" s="10"/>
      <c r="APH48" s="10"/>
      <c r="API48" s="10"/>
      <c r="APJ48" s="10"/>
      <c r="APK48" s="10"/>
      <c r="APL48" s="10"/>
      <c r="APM48" s="10"/>
      <c r="APN48" s="10"/>
      <c r="APO48" s="10"/>
      <c r="APP48" s="10"/>
      <c r="APQ48" s="10"/>
      <c r="APR48" s="10"/>
      <c r="APS48" s="10"/>
      <c r="APT48" s="10"/>
      <c r="APU48" s="10"/>
      <c r="APV48" s="10"/>
      <c r="APW48" s="10"/>
      <c r="APX48" s="10"/>
      <c r="APY48" s="10"/>
      <c r="APZ48" s="10"/>
      <c r="AQA48" s="10"/>
      <c r="AQB48" s="10"/>
      <c r="AQC48" s="10"/>
      <c r="AQD48" s="10"/>
      <c r="AQE48" s="10"/>
      <c r="AQF48" s="10"/>
      <c r="AQG48" s="10"/>
      <c r="AQH48" s="10"/>
      <c r="AQI48" s="10"/>
      <c r="AQJ48" s="10"/>
      <c r="AQK48" s="10"/>
      <c r="AQL48" s="10"/>
      <c r="AQM48" s="10"/>
      <c r="AQN48" s="10"/>
      <c r="AQO48" s="10"/>
      <c r="AQP48" s="10"/>
      <c r="AQQ48" s="10"/>
      <c r="AQR48" s="10"/>
      <c r="AQS48" s="10"/>
      <c r="AQT48" s="10"/>
      <c r="AQU48" s="10"/>
      <c r="AQV48" s="10"/>
      <c r="AQW48" s="10"/>
      <c r="AQX48" s="10"/>
      <c r="AQY48" s="10"/>
      <c r="AQZ48" s="10"/>
      <c r="ARA48" s="10"/>
      <c r="ARB48" s="10"/>
      <c r="ARC48" s="10"/>
      <c r="ARD48" s="10"/>
      <c r="ARE48" s="10"/>
      <c r="ARF48" s="10"/>
      <c r="ARG48" s="10"/>
      <c r="ARH48" s="10"/>
      <c r="ARI48" s="10"/>
      <c r="ARJ48" s="10"/>
      <c r="ARK48" s="10"/>
      <c r="ARL48" s="10"/>
      <c r="ARM48" s="10"/>
      <c r="ARN48" s="10"/>
      <c r="ARO48" s="10"/>
      <c r="ARP48" s="10"/>
      <c r="ARQ48" s="10"/>
      <c r="ARR48" s="10"/>
      <c r="ARS48" s="10"/>
      <c r="ART48" s="10"/>
      <c r="ARU48" s="10"/>
      <c r="ARV48" s="10"/>
      <c r="ARW48" s="10"/>
      <c r="ARX48" s="10"/>
      <c r="ARY48" s="10"/>
      <c r="ARZ48" s="10"/>
      <c r="ASA48" s="10"/>
      <c r="ASB48" s="10"/>
      <c r="ASC48" s="10"/>
      <c r="ASD48" s="10"/>
      <c r="ASE48" s="10"/>
      <c r="ASF48" s="10"/>
      <c r="ASG48" s="10"/>
      <c r="ASH48" s="10"/>
      <c r="ASI48" s="10"/>
      <c r="ASJ48" s="10"/>
      <c r="ASK48" s="10"/>
      <c r="ASL48" s="10"/>
      <c r="ASM48" s="10"/>
      <c r="ASN48" s="10"/>
      <c r="ASO48" s="10"/>
      <c r="ASP48" s="10"/>
      <c r="ASQ48" s="10"/>
      <c r="ASR48" s="10"/>
      <c r="ASS48" s="10"/>
      <c r="AST48" s="10"/>
      <c r="ASU48" s="10"/>
      <c r="ASV48" s="10"/>
      <c r="ASW48" s="10"/>
      <c r="ASX48" s="10"/>
      <c r="ASY48" s="10"/>
      <c r="ASZ48" s="10"/>
      <c r="ATA48" s="10"/>
      <c r="ATB48" s="10"/>
      <c r="ATC48" s="10"/>
      <c r="ATD48" s="10"/>
      <c r="ATE48" s="10"/>
      <c r="ATF48" s="10"/>
      <c r="ATG48" s="10"/>
      <c r="ATH48" s="10"/>
      <c r="ATI48" s="10"/>
      <c r="ATJ48" s="10"/>
      <c r="ATK48" s="10"/>
      <c r="ATL48" s="10"/>
      <c r="ATM48" s="10"/>
      <c r="ATN48" s="10"/>
      <c r="ATO48" s="10"/>
      <c r="ATP48" s="10"/>
      <c r="ATQ48" s="10"/>
      <c r="ATR48" s="10"/>
      <c r="ATS48" s="10"/>
      <c r="ATT48" s="10"/>
      <c r="ATU48" s="10"/>
      <c r="ATV48" s="10"/>
      <c r="ATW48" s="10"/>
      <c r="ATX48" s="10"/>
      <c r="ATY48" s="10"/>
      <c r="ATZ48" s="10"/>
      <c r="AUA48" s="10"/>
      <c r="AUB48" s="10"/>
      <c r="AUC48" s="10"/>
      <c r="AUD48" s="10"/>
      <c r="AUE48" s="10"/>
      <c r="AUF48" s="10"/>
      <c r="AUG48" s="10"/>
      <c r="AUH48" s="10"/>
      <c r="AUI48" s="10"/>
      <c r="AUJ48" s="10"/>
      <c r="AUK48" s="10"/>
      <c r="AUL48" s="10"/>
      <c r="AUM48" s="10"/>
      <c r="AUN48" s="10"/>
      <c r="AUO48" s="10"/>
      <c r="AUP48" s="10"/>
      <c r="AUQ48" s="10"/>
      <c r="AUR48" s="10"/>
      <c r="AUS48" s="10"/>
      <c r="AUT48" s="10"/>
      <c r="AUU48" s="10"/>
      <c r="AUV48" s="10"/>
      <c r="AUW48" s="10"/>
      <c r="AUX48" s="10"/>
      <c r="AUY48" s="10"/>
      <c r="AUZ48" s="10"/>
      <c r="AVA48" s="10"/>
      <c r="AVB48" s="10"/>
      <c r="AVC48" s="10"/>
      <c r="AVD48" s="10"/>
      <c r="AVE48" s="10"/>
      <c r="AVF48" s="10"/>
      <c r="AVG48" s="10"/>
      <c r="AVH48" s="10"/>
      <c r="AVI48" s="10"/>
      <c r="AVJ48" s="10"/>
      <c r="AVK48" s="10"/>
      <c r="AVL48" s="10"/>
      <c r="AVM48" s="10"/>
      <c r="AVN48" s="10"/>
      <c r="AVO48" s="10"/>
      <c r="AVP48" s="10"/>
      <c r="AVQ48" s="10"/>
      <c r="AVR48" s="10"/>
      <c r="AVS48" s="10"/>
      <c r="AVT48" s="10"/>
      <c r="AVU48" s="10"/>
      <c r="AVV48" s="10"/>
      <c r="AVW48" s="10"/>
      <c r="AVX48" s="10"/>
      <c r="AVY48" s="10"/>
      <c r="AVZ48" s="10"/>
      <c r="AWA48" s="10"/>
      <c r="AWB48" s="10"/>
      <c r="AWC48" s="10"/>
      <c r="AWD48" s="10"/>
      <c r="AWE48" s="10"/>
      <c r="AWF48" s="10"/>
      <c r="AWG48" s="10"/>
      <c r="AWH48" s="10"/>
      <c r="AWI48" s="10"/>
      <c r="AWJ48" s="10"/>
      <c r="AWK48" s="10"/>
      <c r="AWL48" s="10"/>
      <c r="AWM48" s="10"/>
      <c r="AWN48" s="10"/>
      <c r="AWO48" s="10"/>
      <c r="AWP48" s="10"/>
      <c r="AWQ48" s="10"/>
      <c r="AWR48" s="10"/>
      <c r="AWS48" s="10"/>
      <c r="AWT48" s="10"/>
      <c r="AWU48" s="10"/>
      <c r="AWV48" s="10"/>
      <c r="AWW48" s="10"/>
      <c r="AWX48" s="10"/>
      <c r="AWY48" s="10"/>
      <c r="AWZ48" s="10"/>
      <c r="AXA48" s="10"/>
      <c r="AXB48" s="10"/>
      <c r="AXC48" s="10"/>
      <c r="AXD48" s="10"/>
      <c r="AXE48" s="10"/>
      <c r="AXF48" s="10"/>
      <c r="AXG48" s="10"/>
      <c r="AXH48" s="10"/>
      <c r="AXI48" s="10"/>
      <c r="AXJ48" s="10"/>
      <c r="AXK48" s="10"/>
      <c r="AXL48" s="10"/>
      <c r="AXM48" s="10"/>
      <c r="AXN48" s="10"/>
      <c r="AXO48" s="10"/>
      <c r="AXP48" s="10"/>
      <c r="AXQ48" s="10"/>
      <c r="AXR48" s="10"/>
      <c r="AXS48" s="10"/>
      <c r="AXT48" s="10"/>
      <c r="AXU48" s="10"/>
      <c r="AXV48" s="10"/>
      <c r="AXW48" s="10"/>
      <c r="AXX48" s="10"/>
      <c r="AXY48" s="10"/>
      <c r="AXZ48" s="10"/>
      <c r="AYA48" s="10"/>
      <c r="AYB48" s="10"/>
      <c r="AYC48" s="10"/>
      <c r="AYD48" s="10"/>
      <c r="AYE48" s="10"/>
      <c r="AYF48" s="10"/>
      <c r="AYG48" s="10"/>
      <c r="AYH48" s="10"/>
      <c r="AYI48" s="10"/>
      <c r="AYJ48" s="10"/>
      <c r="AYK48" s="10"/>
      <c r="AYL48" s="10"/>
      <c r="AYM48" s="10"/>
      <c r="AYN48" s="10"/>
      <c r="AYO48" s="10"/>
      <c r="AYP48" s="10"/>
      <c r="AYQ48" s="10"/>
      <c r="AYR48" s="10"/>
      <c r="AYS48" s="10"/>
      <c r="AYT48" s="10"/>
      <c r="AYU48" s="10"/>
      <c r="AYV48" s="10"/>
      <c r="AYW48" s="10"/>
      <c r="AYX48" s="10"/>
      <c r="AYY48" s="10"/>
      <c r="AYZ48" s="10"/>
      <c r="AZA48" s="10"/>
      <c r="AZB48" s="10"/>
      <c r="AZC48" s="10"/>
      <c r="AZD48" s="10"/>
      <c r="AZE48" s="10"/>
      <c r="AZF48" s="10"/>
      <c r="AZG48" s="10"/>
      <c r="AZH48" s="10"/>
      <c r="AZI48" s="10"/>
      <c r="AZJ48" s="10"/>
      <c r="AZK48" s="10"/>
      <c r="AZL48" s="10"/>
      <c r="AZM48" s="10"/>
      <c r="AZN48" s="10"/>
      <c r="AZO48" s="10"/>
      <c r="AZP48" s="10"/>
      <c r="AZQ48" s="10"/>
      <c r="AZR48" s="10"/>
      <c r="AZS48" s="10"/>
      <c r="AZT48" s="10"/>
      <c r="AZU48" s="10"/>
      <c r="AZV48" s="10"/>
      <c r="AZW48" s="10"/>
      <c r="AZX48" s="10"/>
      <c r="AZY48" s="10"/>
      <c r="AZZ48" s="10"/>
      <c r="BAA48" s="10"/>
      <c r="BAB48" s="10"/>
      <c r="BAC48" s="10"/>
      <c r="BAD48" s="10"/>
      <c r="BAE48" s="10"/>
      <c r="BAF48" s="10"/>
      <c r="BAG48" s="10"/>
      <c r="BAH48" s="10"/>
      <c r="BAI48" s="10"/>
      <c r="BAJ48" s="10"/>
      <c r="BAK48" s="10"/>
      <c r="BAL48" s="10"/>
      <c r="BAM48" s="10"/>
      <c r="BAN48" s="10"/>
      <c r="BAO48" s="10"/>
      <c r="BAP48" s="10"/>
      <c r="BAQ48" s="10"/>
      <c r="BAR48" s="10"/>
      <c r="BAS48" s="10"/>
      <c r="BAT48" s="10"/>
      <c r="BAU48" s="10"/>
      <c r="BAV48" s="10"/>
      <c r="BAW48" s="10"/>
      <c r="BAX48" s="10"/>
      <c r="BAY48" s="10"/>
      <c r="BAZ48" s="10"/>
      <c r="BBA48" s="10"/>
      <c r="BBB48" s="10"/>
      <c r="BBC48" s="10"/>
      <c r="BBD48" s="10"/>
      <c r="BBE48" s="10"/>
      <c r="BBF48" s="10"/>
      <c r="BBG48" s="10"/>
      <c r="BBH48" s="10"/>
      <c r="BBI48" s="10"/>
      <c r="BBJ48" s="10"/>
      <c r="BBK48" s="10"/>
      <c r="BBL48" s="10"/>
      <c r="BBM48" s="10"/>
      <c r="BBN48" s="10"/>
      <c r="BBO48" s="10"/>
      <c r="BBP48" s="10"/>
      <c r="BBQ48" s="10"/>
      <c r="BBR48" s="10"/>
      <c r="BBS48" s="10"/>
      <c r="BBT48" s="10"/>
      <c r="BBU48" s="10"/>
      <c r="BBV48" s="10"/>
      <c r="BBW48" s="10"/>
      <c r="BBX48" s="10"/>
      <c r="BBY48" s="10"/>
      <c r="BBZ48" s="10"/>
      <c r="BCA48" s="10"/>
      <c r="BCB48" s="10"/>
      <c r="BCC48" s="10"/>
      <c r="BCD48" s="10"/>
      <c r="BCE48" s="10"/>
      <c r="BCF48" s="10"/>
      <c r="BCG48" s="10"/>
      <c r="BCH48" s="10"/>
      <c r="BCI48" s="10"/>
      <c r="BCJ48" s="10"/>
      <c r="BCK48" s="10"/>
      <c r="BCL48" s="10"/>
      <c r="BCM48" s="10"/>
      <c r="BCN48" s="10"/>
      <c r="BCO48" s="10"/>
      <c r="BCP48" s="10"/>
      <c r="BCQ48" s="10"/>
      <c r="BCR48" s="10"/>
      <c r="BCS48" s="10"/>
      <c r="BCT48" s="10"/>
      <c r="BCU48" s="10"/>
      <c r="BCV48" s="10"/>
      <c r="BCW48" s="10"/>
      <c r="BCX48" s="10"/>
      <c r="BCY48" s="10"/>
      <c r="BCZ48" s="10"/>
      <c r="BDA48" s="10"/>
      <c r="BDB48" s="10"/>
      <c r="BDC48" s="10"/>
      <c r="BDD48" s="10"/>
      <c r="BDE48" s="10"/>
      <c r="BDF48" s="10"/>
      <c r="BDG48" s="10"/>
      <c r="BDH48" s="10"/>
      <c r="BDI48" s="10"/>
      <c r="BDJ48" s="10"/>
      <c r="BDK48" s="10"/>
      <c r="BDL48" s="10"/>
      <c r="BDM48" s="10"/>
      <c r="BDN48" s="10"/>
      <c r="BDO48" s="10"/>
      <c r="BDP48" s="10"/>
      <c r="BDQ48" s="10"/>
      <c r="BDR48" s="10"/>
      <c r="BDS48" s="10"/>
      <c r="BDT48" s="10"/>
      <c r="BDU48" s="10"/>
      <c r="BDV48" s="10"/>
      <c r="BDW48" s="10"/>
      <c r="BDX48" s="10"/>
      <c r="BDY48" s="10"/>
      <c r="BDZ48" s="10"/>
      <c r="BEA48" s="10"/>
      <c r="BEB48" s="10"/>
      <c r="BEC48" s="10"/>
      <c r="BED48" s="10"/>
      <c r="BEE48" s="10"/>
      <c r="BEF48" s="10"/>
      <c r="BEG48" s="10"/>
      <c r="BEH48" s="10"/>
      <c r="BEI48" s="10"/>
      <c r="BEJ48" s="10"/>
      <c r="BEK48" s="10"/>
      <c r="BEL48" s="10"/>
      <c r="BEM48" s="10"/>
      <c r="BEN48" s="10"/>
      <c r="BEO48" s="10"/>
      <c r="BEP48" s="10"/>
      <c r="BEQ48" s="10"/>
      <c r="BER48" s="10"/>
      <c r="BES48" s="10"/>
      <c r="BET48" s="10"/>
      <c r="BEU48" s="10"/>
      <c r="BEV48" s="10"/>
      <c r="BEW48" s="10"/>
      <c r="BEX48" s="10"/>
      <c r="BEY48" s="10"/>
      <c r="BEZ48" s="10"/>
      <c r="BFA48" s="10"/>
      <c r="BFB48" s="10"/>
      <c r="BFC48" s="10"/>
      <c r="BFD48" s="10"/>
      <c r="BFE48" s="10"/>
      <c r="BFF48" s="10"/>
      <c r="BFG48" s="10"/>
      <c r="BFH48" s="10"/>
      <c r="BFI48" s="10"/>
      <c r="BFJ48" s="10"/>
      <c r="BFK48" s="10"/>
      <c r="BFL48" s="10"/>
      <c r="BFM48" s="10"/>
      <c r="BFN48" s="10"/>
      <c r="BFO48" s="10"/>
      <c r="BFP48" s="10"/>
      <c r="BFQ48" s="10"/>
      <c r="BFR48" s="10"/>
      <c r="BFS48" s="10"/>
      <c r="BFT48" s="10"/>
      <c r="BFU48" s="10"/>
      <c r="BFV48" s="10"/>
      <c r="BFW48" s="10"/>
      <c r="BFX48" s="10"/>
      <c r="BFY48" s="10"/>
      <c r="BFZ48" s="10"/>
      <c r="BGA48" s="10"/>
      <c r="BGB48" s="10"/>
      <c r="BGC48" s="10"/>
      <c r="BGD48" s="10"/>
      <c r="BGE48" s="10"/>
      <c r="BGF48" s="10"/>
      <c r="BGG48" s="10"/>
      <c r="BGH48" s="10"/>
      <c r="BGI48" s="10"/>
      <c r="BGJ48" s="10"/>
      <c r="BGK48" s="10"/>
      <c r="BGL48" s="10"/>
      <c r="BGM48" s="10"/>
      <c r="BGN48" s="10"/>
      <c r="BGO48" s="10"/>
      <c r="BGP48" s="10"/>
      <c r="BGQ48" s="10"/>
      <c r="BGR48" s="10"/>
      <c r="BGS48" s="10"/>
      <c r="BGT48" s="10"/>
      <c r="BGU48" s="10"/>
      <c r="BGV48" s="10"/>
      <c r="BGW48" s="10"/>
      <c r="BGX48" s="10"/>
      <c r="BGY48" s="10"/>
      <c r="BGZ48" s="10"/>
      <c r="BHA48" s="10"/>
      <c r="BHB48" s="10"/>
      <c r="BHC48" s="10"/>
      <c r="BHD48" s="10"/>
      <c r="BHE48" s="10"/>
      <c r="BHF48" s="10"/>
      <c r="BHG48" s="10"/>
      <c r="BHH48" s="10"/>
      <c r="BHI48" s="10"/>
      <c r="BHJ48" s="10"/>
      <c r="BHK48" s="10"/>
      <c r="BHL48" s="10"/>
      <c r="BHM48" s="10"/>
      <c r="BHN48" s="10"/>
      <c r="BHO48" s="10"/>
      <c r="BHP48" s="10"/>
      <c r="BHQ48" s="10"/>
      <c r="BHR48" s="10"/>
      <c r="BHS48" s="10"/>
      <c r="BHT48" s="10"/>
      <c r="BHU48" s="10"/>
      <c r="BHV48" s="10"/>
      <c r="BHW48" s="10"/>
      <c r="BHX48" s="10"/>
      <c r="BHY48" s="10"/>
      <c r="BHZ48" s="10"/>
      <c r="BIA48" s="10"/>
      <c r="BIB48" s="10"/>
      <c r="BIC48" s="10"/>
      <c r="BID48" s="10"/>
      <c r="BIE48" s="10"/>
      <c r="BIF48" s="10"/>
      <c r="BIG48" s="10"/>
      <c r="BIH48" s="10"/>
      <c r="BII48" s="10"/>
      <c r="BIJ48" s="10"/>
      <c r="BIK48" s="10"/>
      <c r="BIL48" s="10"/>
      <c r="BIM48" s="10"/>
      <c r="BIN48" s="10"/>
      <c r="BIO48" s="10"/>
      <c r="BIP48" s="10"/>
      <c r="BIQ48" s="10"/>
      <c r="BIR48" s="10"/>
      <c r="BIS48" s="10"/>
      <c r="BIT48" s="10"/>
      <c r="BIU48" s="10"/>
      <c r="BIV48" s="10"/>
      <c r="BIW48" s="10"/>
      <c r="BIX48" s="10"/>
      <c r="BIY48" s="10"/>
      <c r="BIZ48" s="10"/>
      <c r="BJA48" s="10"/>
      <c r="BJB48" s="10"/>
      <c r="BJC48" s="10"/>
      <c r="BJD48" s="10"/>
      <c r="BJE48" s="10"/>
      <c r="BJF48" s="10"/>
      <c r="BJG48" s="10"/>
      <c r="BJH48" s="10"/>
      <c r="BJI48" s="10"/>
      <c r="BJJ48" s="10"/>
      <c r="BJK48" s="10"/>
      <c r="BJL48" s="10"/>
      <c r="BJM48" s="10"/>
      <c r="BJN48" s="10"/>
      <c r="BJO48" s="10"/>
      <c r="BJP48" s="10"/>
      <c r="BJQ48" s="10"/>
      <c r="BJR48" s="10"/>
      <c r="BJS48" s="10"/>
      <c r="BJT48" s="10"/>
      <c r="BJU48" s="10"/>
      <c r="BJV48" s="10"/>
      <c r="BJW48" s="10"/>
      <c r="BJX48" s="10"/>
      <c r="BJY48" s="10"/>
      <c r="BJZ48" s="10"/>
      <c r="BKA48" s="10"/>
      <c r="BKB48" s="10"/>
      <c r="BKC48" s="10"/>
      <c r="BKD48" s="10"/>
      <c r="BKE48" s="10"/>
      <c r="BKF48" s="10"/>
      <c r="BKG48" s="10"/>
      <c r="BKH48" s="10"/>
      <c r="BKI48" s="10"/>
      <c r="BKJ48" s="10"/>
      <c r="BKK48" s="10"/>
      <c r="BKL48" s="10"/>
      <c r="BKM48" s="10"/>
      <c r="BKN48" s="10"/>
      <c r="BKO48" s="10"/>
      <c r="BKP48" s="10"/>
      <c r="BKQ48" s="10"/>
      <c r="BKR48" s="10"/>
      <c r="BKS48" s="10"/>
      <c r="BKT48" s="10"/>
      <c r="BKU48" s="10"/>
      <c r="BKV48" s="10"/>
      <c r="BKW48" s="10"/>
      <c r="BKX48" s="10"/>
      <c r="BKY48" s="10"/>
      <c r="BKZ48" s="10"/>
      <c r="BLA48" s="10"/>
      <c r="BLB48" s="10"/>
      <c r="BLC48" s="10"/>
      <c r="BLD48" s="10"/>
      <c r="BLE48" s="10"/>
      <c r="BLF48" s="10"/>
      <c r="BLG48" s="10"/>
      <c r="BLH48" s="10"/>
      <c r="BLI48" s="10"/>
      <c r="BLJ48" s="10"/>
      <c r="BLK48" s="10"/>
      <c r="BLL48" s="10"/>
      <c r="BLM48" s="10"/>
      <c r="BLN48" s="10"/>
      <c r="BLO48" s="10"/>
      <c r="BLP48" s="10"/>
      <c r="BLQ48" s="10"/>
      <c r="BLR48" s="10"/>
      <c r="BLS48" s="10"/>
      <c r="BLT48" s="10"/>
      <c r="BLU48" s="10"/>
      <c r="BLV48" s="10"/>
      <c r="BLW48" s="10"/>
      <c r="BLX48" s="10"/>
      <c r="BLY48" s="10"/>
      <c r="BLZ48" s="10"/>
      <c r="BMA48" s="10"/>
      <c r="BMB48" s="10"/>
      <c r="BMC48" s="10"/>
      <c r="BMD48" s="10"/>
      <c r="BME48" s="10"/>
      <c r="BMF48" s="10"/>
      <c r="BMG48" s="10"/>
      <c r="BMH48" s="10"/>
      <c r="BMI48" s="10"/>
      <c r="BMJ48" s="10"/>
      <c r="BMK48" s="10"/>
      <c r="BML48" s="10"/>
      <c r="BMM48" s="10"/>
      <c r="BMN48" s="10"/>
      <c r="BMO48" s="10"/>
      <c r="BMP48" s="10"/>
      <c r="BMQ48" s="10"/>
      <c r="BMR48" s="10"/>
      <c r="BMS48" s="10"/>
      <c r="BMT48" s="10"/>
      <c r="BMU48" s="10"/>
      <c r="BMV48" s="10"/>
      <c r="BMW48" s="10"/>
      <c r="BMX48" s="10"/>
      <c r="BMY48" s="10"/>
      <c r="BMZ48" s="10"/>
      <c r="BNA48" s="10"/>
      <c r="BNB48" s="10"/>
      <c r="BNC48" s="10"/>
      <c r="BND48" s="10"/>
      <c r="BNE48" s="10"/>
      <c r="BNF48" s="10"/>
      <c r="BNG48" s="10"/>
      <c r="BNH48" s="10"/>
      <c r="BNI48" s="10"/>
      <c r="BNJ48" s="10"/>
      <c r="BNK48" s="10"/>
      <c r="BNL48" s="10"/>
      <c r="BNM48" s="10"/>
      <c r="BNN48" s="10"/>
      <c r="BNO48" s="10"/>
      <c r="BNP48" s="10"/>
      <c r="BNQ48" s="10"/>
      <c r="BNR48" s="10"/>
      <c r="BNS48" s="10"/>
      <c r="BNT48" s="10"/>
      <c r="BNU48" s="10"/>
      <c r="BNV48" s="10"/>
      <c r="BNW48" s="10"/>
      <c r="BNX48" s="10"/>
      <c r="BNY48" s="10"/>
      <c r="BNZ48" s="10"/>
      <c r="BOA48" s="10"/>
      <c r="BOB48" s="10"/>
      <c r="BOC48" s="10"/>
      <c r="BOD48" s="10"/>
      <c r="BOE48" s="10"/>
      <c r="BOF48" s="10"/>
      <c r="BOG48" s="10"/>
      <c r="BOH48" s="10"/>
      <c r="BOI48" s="10"/>
      <c r="BOJ48" s="10"/>
      <c r="BOK48" s="10"/>
      <c r="BOL48" s="10"/>
      <c r="BOM48" s="10"/>
      <c r="BON48" s="10"/>
      <c r="BOO48" s="10"/>
      <c r="BOP48" s="10"/>
      <c r="BOQ48" s="10"/>
      <c r="BOR48" s="10"/>
      <c r="BOS48" s="10"/>
      <c r="BOT48" s="10"/>
      <c r="BOU48" s="10"/>
      <c r="BOV48" s="10"/>
      <c r="BOW48" s="10"/>
      <c r="BOX48" s="10"/>
      <c r="BOY48" s="10"/>
      <c r="BOZ48" s="10"/>
      <c r="BPA48" s="10"/>
      <c r="BPB48" s="10"/>
      <c r="BPC48" s="10"/>
      <c r="BPD48" s="10"/>
      <c r="BPE48" s="10"/>
      <c r="BPF48" s="10"/>
      <c r="BPG48" s="10"/>
      <c r="BPH48" s="10"/>
      <c r="BPI48" s="10"/>
      <c r="BPJ48" s="10"/>
      <c r="BPK48" s="10"/>
      <c r="BPL48" s="10"/>
      <c r="BPM48" s="10"/>
      <c r="BPN48" s="10"/>
      <c r="BPO48" s="10"/>
      <c r="BPP48" s="10"/>
      <c r="BPQ48" s="10"/>
      <c r="BPR48" s="10"/>
      <c r="BPS48" s="10"/>
      <c r="BPT48" s="10"/>
      <c r="BPU48" s="10"/>
      <c r="BPV48" s="10"/>
      <c r="BPW48" s="10"/>
      <c r="BPX48" s="10"/>
      <c r="BPY48" s="10"/>
      <c r="BPZ48" s="10"/>
      <c r="BQA48" s="10"/>
      <c r="BQB48" s="10"/>
      <c r="BQC48" s="10"/>
      <c r="BQD48" s="10"/>
      <c r="BQE48" s="10"/>
      <c r="BQF48" s="10"/>
      <c r="BQG48" s="10"/>
      <c r="BQH48" s="10"/>
      <c r="BQI48" s="10"/>
      <c r="BQJ48" s="10"/>
      <c r="BQK48" s="10"/>
      <c r="BQL48" s="10"/>
      <c r="BQM48" s="10"/>
      <c r="BQN48" s="10"/>
      <c r="BQO48" s="10"/>
      <c r="BQP48" s="10"/>
      <c r="BQQ48" s="10"/>
      <c r="BQR48" s="10"/>
      <c r="BQS48" s="10"/>
      <c r="BQT48" s="10"/>
      <c r="BQU48" s="10"/>
      <c r="BQV48" s="10"/>
      <c r="BQW48" s="10"/>
      <c r="BQX48" s="10"/>
      <c r="BQY48" s="10"/>
      <c r="BQZ48" s="10"/>
      <c r="BRA48" s="10"/>
      <c r="BRB48" s="10"/>
      <c r="BRC48" s="10"/>
      <c r="BRD48" s="10"/>
      <c r="BRE48" s="10"/>
      <c r="BRF48" s="10"/>
      <c r="BRG48" s="10"/>
      <c r="BRH48" s="10"/>
      <c r="BRI48" s="10"/>
      <c r="BRJ48" s="10"/>
      <c r="BRK48" s="10"/>
      <c r="BRL48" s="10"/>
      <c r="BRM48" s="10"/>
      <c r="BRN48" s="10"/>
      <c r="BRO48" s="10"/>
      <c r="BRP48" s="10"/>
      <c r="BRQ48" s="10"/>
      <c r="BRR48" s="10"/>
      <c r="BRS48" s="10"/>
      <c r="BRT48" s="10"/>
      <c r="BRU48" s="10"/>
      <c r="BRV48" s="10"/>
      <c r="BRW48" s="10"/>
      <c r="BRX48" s="10"/>
      <c r="BRY48" s="10"/>
      <c r="BRZ48" s="10"/>
      <c r="BSA48" s="10"/>
      <c r="BSB48" s="10"/>
      <c r="BSC48" s="10"/>
      <c r="BSD48" s="10"/>
      <c r="BSE48" s="10"/>
      <c r="BSF48" s="10"/>
      <c r="BSG48" s="10"/>
      <c r="BSH48" s="10"/>
      <c r="BSI48" s="10"/>
      <c r="BSJ48" s="10"/>
      <c r="BSK48" s="10"/>
      <c r="BSL48" s="10"/>
      <c r="BSM48" s="10"/>
      <c r="BSN48" s="10"/>
      <c r="BSO48" s="10"/>
      <c r="BSP48" s="10"/>
      <c r="BSQ48" s="10"/>
      <c r="BSR48" s="10"/>
      <c r="BSS48" s="10"/>
      <c r="BST48" s="10"/>
      <c r="BSU48" s="10"/>
      <c r="BSV48" s="10"/>
      <c r="BSW48" s="10"/>
      <c r="BSX48" s="10"/>
      <c r="BSY48" s="10"/>
      <c r="BSZ48" s="10"/>
      <c r="BTA48" s="10"/>
      <c r="BTB48" s="10"/>
      <c r="BTC48" s="10"/>
      <c r="BTD48" s="10"/>
      <c r="BTE48" s="10"/>
      <c r="BTF48" s="10"/>
      <c r="BTG48" s="10"/>
      <c r="BTH48" s="10"/>
      <c r="BTI48" s="10"/>
      <c r="BTJ48" s="10"/>
      <c r="BTK48" s="10"/>
      <c r="BTL48" s="10"/>
      <c r="BTM48" s="10"/>
      <c r="BTN48" s="10"/>
      <c r="BTO48" s="10"/>
      <c r="BTP48" s="10"/>
      <c r="BTQ48" s="10"/>
      <c r="BTR48" s="10"/>
      <c r="BTS48" s="10"/>
      <c r="BTT48" s="10"/>
      <c r="BTU48" s="10"/>
      <c r="BTV48" s="10"/>
      <c r="BTW48" s="10"/>
      <c r="BTX48" s="10"/>
      <c r="BTY48" s="10"/>
      <c r="BTZ48" s="10"/>
      <c r="BUA48" s="10"/>
      <c r="BUB48" s="10"/>
      <c r="BUC48" s="10"/>
      <c r="BUD48" s="10"/>
      <c r="BUE48" s="10"/>
      <c r="BUF48" s="10"/>
      <c r="BUG48" s="10"/>
      <c r="BUH48" s="10"/>
      <c r="BUI48" s="10"/>
      <c r="BUJ48" s="10"/>
      <c r="BUK48" s="10"/>
      <c r="BUL48" s="10"/>
      <c r="BUM48" s="10"/>
      <c r="BUN48" s="10"/>
      <c r="BUO48" s="10"/>
      <c r="BUP48" s="10"/>
      <c r="BUQ48" s="10"/>
      <c r="BUR48" s="10"/>
      <c r="BUS48" s="10"/>
      <c r="BUT48" s="10"/>
      <c r="BUU48" s="10"/>
      <c r="BUV48" s="10"/>
      <c r="BUW48" s="10"/>
      <c r="BUX48" s="10"/>
      <c r="BUY48" s="10"/>
      <c r="BUZ48" s="10"/>
      <c r="BVA48" s="10"/>
      <c r="BVB48" s="10"/>
      <c r="BVC48" s="10"/>
      <c r="BVD48" s="10"/>
      <c r="BVE48" s="10"/>
      <c r="BVF48" s="10"/>
      <c r="BVG48" s="10"/>
      <c r="BVH48" s="10"/>
      <c r="BVI48" s="10"/>
      <c r="BVJ48" s="10"/>
      <c r="BVK48" s="10"/>
      <c r="BVL48" s="10"/>
      <c r="BVM48" s="10"/>
      <c r="BVN48" s="10"/>
      <c r="BVO48" s="10"/>
      <c r="BVP48" s="10"/>
      <c r="BVQ48" s="10"/>
      <c r="BVR48" s="10"/>
      <c r="BVS48" s="10"/>
      <c r="BVT48" s="10"/>
      <c r="BVU48" s="10"/>
      <c r="BVV48" s="10"/>
      <c r="BVW48" s="10"/>
      <c r="BVX48" s="10"/>
      <c r="BVY48" s="10"/>
      <c r="BVZ48" s="10"/>
      <c r="BWA48" s="10"/>
      <c r="BWB48" s="10"/>
      <c r="BWC48" s="10"/>
      <c r="BWD48" s="10"/>
      <c r="BWE48" s="10"/>
      <c r="BWF48" s="10"/>
      <c r="BWG48" s="10"/>
      <c r="BWH48" s="10"/>
      <c r="BWI48" s="10"/>
      <c r="BWJ48" s="10"/>
      <c r="BWK48" s="10"/>
      <c r="BWL48" s="10"/>
      <c r="BWM48" s="10"/>
      <c r="BWN48" s="10"/>
      <c r="BWO48" s="10"/>
      <c r="BWP48" s="10"/>
      <c r="BWQ48" s="10"/>
      <c r="BWR48" s="10"/>
      <c r="BWS48" s="10"/>
      <c r="BWT48" s="10"/>
      <c r="BWU48" s="10"/>
      <c r="BWV48" s="10"/>
      <c r="BWW48" s="10"/>
      <c r="BWX48" s="10"/>
      <c r="BWY48" s="10"/>
      <c r="BWZ48" s="10"/>
      <c r="BXA48" s="10"/>
      <c r="BXB48" s="10"/>
      <c r="BXC48" s="10"/>
      <c r="BXD48" s="10"/>
      <c r="BXE48" s="10"/>
      <c r="BXF48" s="10"/>
      <c r="BXG48" s="10"/>
      <c r="BXH48" s="10"/>
      <c r="BXI48" s="10"/>
      <c r="BXJ48" s="10"/>
      <c r="BXK48" s="10"/>
      <c r="BXL48" s="10"/>
      <c r="BXM48" s="10"/>
      <c r="BXN48" s="10"/>
      <c r="BXO48" s="10"/>
      <c r="BXP48" s="10"/>
      <c r="BXQ48" s="10"/>
      <c r="BXR48" s="10"/>
      <c r="BXS48" s="10"/>
      <c r="BXT48" s="10"/>
      <c r="BXU48" s="10"/>
      <c r="BXV48" s="10"/>
      <c r="BXW48" s="10"/>
      <c r="BXX48" s="10"/>
      <c r="BXY48" s="10"/>
      <c r="BXZ48" s="10"/>
      <c r="BYA48" s="10"/>
      <c r="BYB48" s="10"/>
      <c r="BYC48" s="10"/>
      <c r="BYD48" s="10"/>
      <c r="BYE48" s="10"/>
      <c r="BYF48" s="10"/>
      <c r="BYG48" s="10"/>
      <c r="BYH48" s="10"/>
      <c r="BYI48" s="10"/>
      <c r="BYJ48" s="10"/>
      <c r="BYK48" s="10"/>
      <c r="BYL48" s="10"/>
      <c r="BYM48" s="10"/>
      <c r="BYN48" s="10"/>
      <c r="BYO48" s="10"/>
      <c r="BYP48" s="10"/>
      <c r="BYQ48" s="10"/>
      <c r="BYR48" s="10"/>
      <c r="BYS48" s="10"/>
      <c r="BYT48" s="10"/>
      <c r="BYU48" s="10"/>
      <c r="BYV48" s="10"/>
      <c r="BYW48" s="10"/>
      <c r="BYX48" s="10"/>
      <c r="BYY48" s="10"/>
      <c r="BYZ48" s="10"/>
      <c r="BZA48" s="10"/>
      <c r="BZB48" s="10"/>
      <c r="BZC48" s="10"/>
      <c r="BZD48" s="10"/>
      <c r="BZE48" s="10"/>
      <c r="BZF48" s="10"/>
      <c r="BZG48" s="10"/>
      <c r="BZH48" s="10"/>
      <c r="BZI48" s="10"/>
      <c r="BZJ48" s="10"/>
      <c r="BZK48" s="10"/>
      <c r="BZL48" s="10"/>
      <c r="BZM48" s="10"/>
      <c r="BZN48" s="10"/>
      <c r="BZO48" s="10"/>
      <c r="BZP48" s="10"/>
      <c r="BZQ48" s="10"/>
      <c r="BZR48" s="10"/>
      <c r="BZS48" s="10"/>
      <c r="BZT48" s="10"/>
      <c r="BZU48" s="10"/>
      <c r="BZV48" s="10"/>
      <c r="BZW48" s="10"/>
      <c r="BZX48" s="10"/>
      <c r="BZY48" s="10"/>
      <c r="BZZ48" s="10"/>
      <c r="CAA48" s="10"/>
      <c r="CAB48" s="10"/>
      <c r="CAC48" s="10"/>
      <c r="CAD48" s="10"/>
      <c r="CAE48" s="10"/>
      <c r="CAF48" s="10"/>
      <c r="CAG48" s="10"/>
      <c r="CAH48" s="10"/>
      <c r="CAI48" s="10"/>
      <c r="CAJ48" s="10"/>
      <c r="CAK48" s="10"/>
      <c r="CAL48" s="10"/>
      <c r="CAM48" s="10"/>
      <c r="CAN48" s="10"/>
      <c r="CAO48" s="10"/>
      <c r="CAP48" s="10"/>
      <c r="CAQ48" s="10"/>
      <c r="CAR48" s="10"/>
      <c r="CAS48" s="10"/>
      <c r="CAT48" s="10"/>
      <c r="CAU48" s="10"/>
      <c r="CAV48" s="10"/>
      <c r="CAW48" s="10"/>
      <c r="CAX48" s="10"/>
      <c r="CAY48" s="10"/>
      <c r="CAZ48" s="10"/>
      <c r="CBA48" s="10"/>
      <c r="CBB48" s="10"/>
      <c r="CBC48" s="10"/>
      <c r="CBD48" s="10"/>
      <c r="CBE48" s="10"/>
      <c r="CBF48" s="10"/>
      <c r="CBG48" s="10"/>
      <c r="CBH48" s="10"/>
      <c r="CBI48" s="10"/>
      <c r="CBJ48" s="10"/>
      <c r="CBK48" s="10"/>
      <c r="CBL48" s="10"/>
      <c r="CBM48" s="10"/>
      <c r="CBN48" s="10"/>
      <c r="CBO48" s="10"/>
      <c r="CBP48" s="10"/>
      <c r="CBQ48" s="10"/>
      <c r="CBR48" s="10"/>
      <c r="CBS48" s="10"/>
      <c r="CBT48" s="10"/>
      <c r="CBU48" s="10"/>
      <c r="CBV48" s="10"/>
      <c r="CBW48" s="10"/>
      <c r="CBX48" s="10"/>
      <c r="CBY48" s="10"/>
      <c r="CBZ48" s="10"/>
      <c r="CCA48" s="10"/>
      <c r="CCB48" s="10"/>
      <c r="CCC48" s="10"/>
      <c r="CCD48" s="10"/>
      <c r="CCE48" s="10"/>
      <c r="CCF48" s="10"/>
      <c r="CCG48" s="10"/>
      <c r="CCH48" s="10"/>
      <c r="CCI48" s="10"/>
      <c r="CCJ48" s="10"/>
      <c r="CCK48" s="10"/>
      <c r="CCL48" s="10"/>
      <c r="CCM48" s="10"/>
      <c r="CCN48" s="10"/>
      <c r="CCO48" s="10"/>
      <c r="CCP48" s="10"/>
      <c r="CCQ48" s="10"/>
      <c r="CCR48" s="10"/>
      <c r="CCS48" s="10"/>
      <c r="CCT48" s="10"/>
      <c r="CCU48" s="10"/>
      <c r="CCV48" s="10"/>
      <c r="CCW48" s="10"/>
      <c r="CCX48" s="10"/>
      <c r="CCY48" s="10"/>
      <c r="CCZ48" s="10"/>
      <c r="CDA48" s="10"/>
      <c r="CDB48" s="10"/>
      <c r="CDC48" s="10"/>
      <c r="CDD48" s="10"/>
      <c r="CDE48" s="10"/>
      <c r="CDF48" s="10"/>
      <c r="CDG48" s="10"/>
      <c r="CDH48" s="10"/>
      <c r="CDI48" s="10"/>
      <c r="CDJ48" s="10"/>
      <c r="CDK48" s="10"/>
      <c r="CDL48" s="10"/>
      <c r="CDM48" s="10"/>
      <c r="CDN48" s="10"/>
      <c r="CDO48" s="10"/>
      <c r="CDP48" s="10"/>
      <c r="CDQ48" s="10"/>
      <c r="CDR48" s="10"/>
      <c r="CDS48" s="10"/>
      <c r="CDT48" s="10"/>
      <c r="CDU48" s="10"/>
      <c r="CDV48" s="10"/>
      <c r="CDW48" s="10"/>
      <c r="CDX48" s="10"/>
      <c r="CDY48" s="10"/>
      <c r="CDZ48" s="10"/>
      <c r="CEA48" s="10"/>
      <c r="CEB48" s="10"/>
      <c r="CEC48" s="10"/>
      <c r="CED48" s="10"/>
      <c r="CEE48" s="10"/>
      <c r="CEF48" s="10"/>
      <c r="CEG48" s="10"/>
      <c r="CEH48" s="10"/>
      <c r="CEI48" s="10"/>
      <c r="CEJ48" s="10"/>
      <c r="CEK48" s="10"/>
      <c r="CEL48" s="10"/>
      <c r="CEM48" s="10"/>
      <c r="CEN48" s="10"/>
      <c r="CEO48" s="10"/>
      <c r="CEP48" s="10"/>
      <c r="CEQ48" s="10"/>
      <c r="CER48" s="10"/>
      <c r="CES48" s="10"/>
      <c r="CET48" s="10"/>
      <c r="CEU48" s="10"/>
      <c r="CEV48" s="10"/>
      <c r="CEW48" s="10"/>
      <c r="CEX48" s="10"/>
      <c r="CEY48" s="10"/>
      <c r="CEZ48" s="10"/>
      <c r="CFA48" s="10"/>
      <c r="CFB48" s="10"/>
      <c r="CFC48" s="10"/>
      <c r="CFD48" s="10"/>
      <c r="CFE48" s="10"/>
      <c r="CFF48" s="10"/>
      <c r="CFG48" s="10"/>
      <c r="CFH48" s="10"/>
      <c r="CFI48" s="10"/>
      <c r="CFJ48" s="10"/>
      <c r="CFK48" s="10"/>
      <c r="CFL48" s="10"/>
      <c r="CFM48" s="10"/>
      <c r="CFN48" s="10"/>
      <c r="CFO48" s="10"/>
      <c r="CFP48" s="10"/>
      <c r="CFQ48" s="10"/>
      <c r="CFR48" s="10"/>
      <c r="CFS48" s="10"/>
      <c r="CFT48" s="10"/>
      <c r="CFU48" s="10"/>
      <c r="CFV48" s="10"/>
      <c r="CFW48" s="10"/>
      <c r="CFX48" s="10"/>
      <c r="CFY48" s="10"/>
      <c r="CFZ48" s="10"/>
      <c r="CGA48" s="10"/>
      <c r="CGB48" s="10"/>
      <c r="CGC48" s="10"/>
      <c r="CGD48" s="10"/>
      <c r="CGE48" s="10"/>
      <c r="CGF48" s="10"/>
      <c r="CGG48" s="10"/>
      <c r="CGH48" s="10"/>
      <c r="CGI48" s="10"/>
      <c r="CGJ48" s="10"/>
      <c r="CGK48" s="10"/>
      <c r="CGL48" s="10"/>
      <c r="CGM48" s="10"/>
      <c r="CGN48" s="10"/>
      <c r="CGO48" s="10"/>
      <c r="CGP48" s="10"/>
      <c r="CGQ48" s="10"/>
      <c r="CGR48" s="10"/>
      <c r="CGS48" s="10"/>
      <c r="CGT48" s="10"/>
      <c r="CGU48" s="10"/>
      <c r="CGV48" s="10"/>
      <c r="CGW48" s="10"/>
      <c r="CGX48" s="10"/>
      <c r="CGY48" s="10"/>
      <c r="CGZ48" s="10"/>
      <c r="CHA48" s="10"/>
      <c r="CHB48" s="10"/>
      <c r="CHC48" s="10"/>
      <c r="CHD48" s="10"/>
      <c r="CHE48" s="10"/>
      <c r="CHF48" s="10"/>
      <c r="CHG48" s="10"/>
      <c r="CHH48" s="10"/>
      <c r="CHI48" s="10"/>
      <c r="CHJ48" s="10"/>
      <c r="CHK48" s="10"/>
      <c r="CHL48" s="10"/>
      <c r="CHM48" s="10"/>
      <c r="CHN48" s="10"/>
      <c r="CHO48" s="10"/>
      <c r="CHP48" s="10"/>
      <c r="CHQ48" s="10"/>
      <c r="CHR48" s="10"/>
      <c r="CHS48" s="10"/>
      <c r="CHT48" s="10"/>
      <c r="CHU48" s="10"/>
      <c r="CHV48" s="10"/>
      <c r="CHW48" s="10"/>
      <c r="CHX48" s="10"/>
      <c r="CHY48" s="10"/>
      <c r="CHZ48" s="10"/>
      <c r="CIA48" s="10"/>
      <c r="CIB48" s="10"/>
      <c r="CIC48" s="10"/>
      <c r="CID48" s="10"/>
      <c r="CIE48" s="10"/>
      <c r="CIF48" s="10"/>
      <c r="CIG48" s="10"/>
      <c r="CIH48" s="10"/>
      <c r="CII48" s="10"/>
      <c r="CIJ48" s="10"/>
      <c r="CIK48" s="10"/>
      <c r="CIL48" s="10"/>
      <c r="CIM48" s="10"/>
      <c r="CIN48" s="10"/>
      <c r="CIO48" s="10"/>
      <c r="CIP48" s="10"/>
      <c r="CIQ48" s="10"/>
      <c r="CIR48" s="10"/>
      <c r="CIS48" s="10"/>
      <c r="CIT48" s="10"/>
      <c r="CIU48" s="10"/>
      <c r="CIV48" s="10"/>
      <c r="CIW48" s="10"/>
      <c r="CIX48" s="10"/>
      <c r="CIY48" s="10"/>
      <c r="CIZ48" s="10"/>
      <c r="CJA48" s="10"/>
      <c r="CJB48" s="10"/>
      <c r="CJC48" s="10"/>
      <c r="CJD48" s="10"/>
      <c r="CJE48" s="10"/>
      <c r="CJF48" s="10"/>
      <c r="CJG48" s="10"/>
      <c r="CJH48" s="10"/>
      <c r="CJI48" s="10"/>
      <c r="CJJ48" s="10"/>
      <c r="CJK48" s="10"/>
      <c r="CJL48" s="10"/>
      <c r="CJM48" s="10"/>
      <c r="CJN48" s="10"/>
      <c r="CJO48" s="10"/>
      <c r="CJP48" s="10"/>
      <c r="CJQ48" s="10"/>
      <c r="CJR48" s="10"/>
      <c r="CJS48" s="10"/>
      <c r="CJT48" s="10"/>
      <c r="CJU48" s="10"/>
      <c r="CJV48" s="10"/>
      <c r="CJW48" s="10"/>
      <c r="CJX48" s="10"/>
      <c r="CJY48" s="10"/>
      <c r="CJZ48" s="10"/>
      <c r="CKA48" s="10"/>
      <c r="CKB48" s="10"/>
      <c r="CKC48" s="10"/>
      <c r="CKD48" s="10"/>
      <c r="CKE48" s="10"/>
      <c r="CKF48" s="10"/>
      <c r="CKG48" s="10"/>
      <c r="CKH48" s="10"/>
      <c r="CKI48" s="10"/>
      <c r="CKJ48" s="10"/>
      <c r="CKK48" s="10"/>
      <c r="CKL48" s="10"/>
      <c r="CKM48" s="10"/>
      <c r="CKN48" s="10"/>
      <c r="CKO48" s="10"/>
      <c r="CKP48" s="10"/>
      <c r="CKQ48" s="10"/>
      <c r="CKR48" s="10"/>
      <c r="CKS48" s="10"/>
      <c r="CKT48" s="10"/>
      <c r="CKU48" s="10"/>
      <c r="CKV48" s="10"/>
      <c r="CKW48" s="10"/>
      <c r="CKX48" s="10"/>
      <c r="CKY48" s="10"/>
      <c r="CKZ48" s="10"/>
      <c r="CLA48" s="10"/>
      <c r="CLB48" s="10"/>
      <c r="CLC48" s="10"/>
      <c r="CLD48" s="10"/>
      <c r="CLE48" s="10"/>
      <c r="CLF48" s="10"/>
      <c r="CLG48" s="10"/>
      <c r="CLH48" s="10"/>
      <c r="CLI48" s="10"/>
      <c r="CLJ48" s="10"/>
      <c r="CLK48" s="10"/>
      <c r="CLL48" s="10"/>
      <c r="CLM48" s="10"/>
      <c r="CLN48" s="10"/>
      <c r="CLO48" s="10"/>
      <c r="CLP48" s="10"/>
      <c r="CLQ48" s="10"/>
      <c r="CLR48" s="10"/>
      <c r="CLS48" s="10"/>
      <c r="CLT48" s="10"/>
      <c r="CLU48" s="10"/>
      <c r="CLV48" s="10"/>
      <c r="CLW48" s="10"/>
      <c r="CLX48" s="10"/>
      <c r="CLY48" s="10"/>
      <c r="CLZ48" s="10"/>
      <c r="CMA48" s="10"/>
      <c r="CMB48" s="10"/>
      <c r="CMC48" s="10"/>
      <c r="CMD48" s="10"/>
      <c r="CME48" s="10"/>
      <c r="CMF48" s="10"/>
      <c r="CMG48" s="10"/>
      <c r="CMH48" s="10"/>
      <c r="CMI48" s="10"/>
      <c r="CMJ48" s="10"/>
      <c r="CMK48" s="10"/>
      <c r="CML48" s="10"/>
      <c r="CMM48" s="10"/>
      <c r="CMN48" s="10"/>
      <c r="CMO48" s="10"/>
      <c r="CMP48" s="10"/>
      <c r="CMQ48" s="10"/>
      <c r="CMR48" s="10"/>
      <c r="CMS48" s="10"/>
      <c r="CMT48" s="10"/>
      <c r="CMU48" s="10"/>
      <c r="CMV48" s="10"/>
      <c r="CMW48" s="10"/>
      <c r="CMX48" s="10"/>
      <c r="CMY48" s="10"/>
      <c r="CMZ48" s="10"/>
      <c r="CNA48" s="10"/>
      <c r="CNB48" s="10"/>
      <c r="CNC48" s="10"/>
      <c r="CND48" s="10"/>
      <c r="CNE48" s="10"/>
      <c r="CNF48" s="10"/>
      <c r="CNG48" s="10"/>
      <c r="CNH48" s="10"/>
      <c r="CNI48" s="10"/>
      <c r="CNJ48" s="10"/>
      <c r="CNK48" s="10"/>
      <c r="CNL48" s="10"/>
      <c r="CNM48" s="10"/>
      <c r="CNN48" s="10"/>
      <c r="CNO48" s="10"/>
      <c r="CNP48" s="10"/>
      <c r="CNQ48" s="10"/>
      <c r="CNR48" s="10"/>
      <c r="CNS48" s="10"/>
      <c r="CNT48" s="10"/>
      <c r="CNU48" s="10"/>
      <c r="CNV48" s="10"/>
      <c r="CNW48" s="10"/>
      <c r="CNX48" s="10"/>
      <c r="CNY48" s="10"/>
      <c r="CNZ48" s="10"/>
      <c r="COA48" s="10"/>
      <c r="COB48" s="10"/>
      <c r="COC48" s="10"/>
      <c r="COD48" s="10"/>
      <c r="COE48" s="10"/>
      <c r="COF48" s="10"/>
      <c r="COG48" s="10"/>
      <c r="COH48" s="10"/>
      <c r="COI48" s="10"/>
      <c r="COJ48" s="10"/>
      <c r="COK48" s="10"/>
      <c r="COL48" s="10"/>
      <c r="COM48" s="10"/>
      <c r="CON48" s="10"/>
      <c r="COO48" s="10"/>
      <c r="COP48" s="10"/>
      <c r="COQ48" s="10"/>
      <c r="COR48" s="10"/>
      <c r="COS48" s="10"/>
      <c r="COT48" s="10"/>
      <c r="COU48" s="10"/>
      <c r="COV48" s="10"/>
      <c r="COW48" s="10"/>
      <c r="COX48" s="10"/>
      <c r="COY48" s="10"/>
      <c r="COZ48" s="10"/>
      <c r="CPA48" s="10"/>
      <c r="CPB48" s="10"/>
      <c r="CPC48" s="10"/>
      <c r="CPD48" s="10"/>
      <c r="CPE48" s="10"/>
      <c r="CPF48" s="10"/>
      <c r="CPG48" s="10"/>
      <c r="CPH48" s="10"/>
      <c r="CPI48" s="10"/>
      <c r="CPJ48" s="10"/>
      <c r="CPK48" s="10"/>
      <c r="CPL48" s="10"/>
      <c r="CPM48" s="10"/>
      <c r="CPN48" s="10"/>
      <c r="CPO48" s="10"/>
      <c r="CPP48" s="10"/>
      <c r="CPQ48" s="10"/>
      <c r="CPR48" s="10"/>
      <c r="CPS48" s="10"/>
      <c r="CPT48" s="10"/>
      <c r="CPU48" s="10"/>
      <c r="CPV48" s="10"/>
      <c r="CPW48" s="10"/>
      <c r="CPX48" s="10"/>
      <c r="CPY48" s="10"/>
      <c r="CPZ48" s="10"/>
      <c r="CQA48" s="10"/>
      <c r="CQB48" s="10"/>
      <c r="CQC48" s="10"/>
      <c r="CQD48" s="10"/>
      <c r="CQE48" s="10"/>
      <c r="CQF48" s="10"/>
      <c r="CQG48" s="10"/>
      <c r="CQH48" s="10"/>
      <c r="CQI48" s="10"/>
      <c r="CQJ48" s="10"/>
      <c r="CQK48" s="10"/>
      <c r="CQL48" s="10"/>
      <c r="CQM48" s="10"/>
      <c r="CQN48" s="10"/>
      <c r="CQO48" s="10"/>
      <c r="CQP48" s="10"/>
      <c r="CQQ48" s="10"/>
      <c r="CQR48" s="10"/>
      <c r="CQS48" s="10"/>
      <c r="CQT48" s="10"/>
      <c r="CQU48" s="10"/>
      <c r="CQV48" s="10"/>
      <c r="CQW48" s="10"/>
      <c r="CQX48" s="10"/>
      <c r="CQY48" s="10"/>
      <c r="CQZ48" s="10"/>
      <c r="CRA48" s="10"/>
      <c r="CRB48" s="10"/>
      <c r="CRC48" s="10"/>
      <c r="CRD48" s="10"/>
      <c r="CRE48" s="10"/>
      <c r="CRF48" s="10"/>
      <c r="CRG48" s="10"/>
      <c r="CRH48" s="10"/>
      <c r="CRI48" s="10"/>
      <c r="CRJ48" s="10"/>
      <c r="CRK48" s="10"/>
      <c r="CRL48" s="10"/>
      <c r="CRM48" s="10"/>
      <c r="CRN48" s="10"/>
      <c r="CRO48" s="10"/>
      <c r="CRP48" s="10"/>
      <c r="CRQ48" s="10"/>
      <c r="CRR48" s="10"/>
      <c r="CRS48" s="10"/>
      <c r="CRT48" s="10"/>
      <c r="CRU48" s="10"/>
      <c r="CRV48" s="10"/>
      <c r="CRW48" s="10"/>
      <c r="CRX48" s="10"/>
      <c r="CRY48" s="10"/>
      <c r="CRZ48" s="10"/>
      <c r="CSA48" s="10"/>
      <c r="CSB48" s="10"/>
      <c r="CSC48" s="10"/>
      <c r="CSD48" s="10"/>
      <c r="CSE48" s="10"/>
      <c r="CSF48" s="10"/>
      <c r="CSG48" s="10"/>
      <c r="CSH48" s="10"/>
      <c r="CSI48" s="10"/>
      <c r="CSJ48" s="10"/>
      <c r="CSK48" s="10"/>
      <c r="CSL48" s="10"/>
      <c r="CSM48" s="10"/>
      <c r="CSN48" s="10"/>
      <c r="CSO48" s="10"/>
      <c r="CSP48" s="10"/>
      <c r="CSQ48" s="10"/>
      <c r="CSR48" s="10"/>
      <c r="CSS48" s="10"/>
      <c r="CST48" s="10"/>
      <c r="CSU48" s="10"/>
      <c r="CSV48" s="10"/>
      <c r="CSW48" s="10"/>
      <c r="CSX48" s="10"/>
      <c r="CSY48" s="10"/>
      <c r="CSZ48" s="10"/>
      <c r="CTA48" s="10"/>
      <c r="CTB48" s="10"/>
      <c r="CTC48" s="10"/>
      <c r="CTD48" s="10"/>
      <c r="CTE48" s="10"/>
      <c r="CTF48" s="10"/>
      <c r="CTG48" s="10"/>
      <c r="CTH48" s="10"/>
      <c r="CTI48" s="10"/>
      <c r="CTJ48" s="10"/>
      <c r="CTK48" s="10"/>
      <c r="CTL48" s="10"/>
      <c r="CTM48" s="10"/>
      <c r="CTN48" s="10"/>
      <c r="CTO48" s="10"/>
      <c r="CTP48" s="10"/>
      <c r="CTQ48" s="10"/>
      <c r="CTR48" s="10"/>
      <c r="CTS48" s="10"/>
      <c r="CTT48" s="10"/>
      <c r="CTU48" s="10"/>
      <c r="CTV48" s="10"/>
      <c r="CTW48" s="10"/>
      <c r="CTX48" s="10"/>
      <c r="CTY48" s="10"/>
      <c r="CTZ48" s="10"/>
      <c r="CUA48" s="10"/>
      <c r="CUB48" s="10"/>
      <c r="CUC48" s="10"/>
      <c r="CUD48" s="10"/>
      <c r="CUE48" s="10"/>
      <c r="CUF48" s="10"/>
      <c r="CUG48" s="10"/>
      <c r="CUH48" s="10"/>
      <c r="CUI48" s="10"/>
      <c r="CUJ48" s="10"/>
      <c r="CUK48" s="10"/>
      <c r="CUL48" s="10"/>
      <c r="CUM48" s="10"/>
      <c r="CUN48" s="10"/>
      <c r="CUO48" s="10"/>
      <c r="CUP48" s="10"/>
      <c r="CUQ48" s="10"/>
      <c r="CUR48" s="10"/>
      <c r="CUS48" s="10"/>
      <c r="CUT48" s="10"/>
      <c r="CUU48" s="10"/>
      <c r="CUV48" s="10"/>
      <c r="CUW48" s="10"/>
      <c r="CUX48" s="10"/>
      <c r="CUY48" s="10"/>
      <c r="CUZ48" s="10"/>
      <c r="CVA48" s="10"/>
      <c r="CVB48" s="10"/>
      <c r="CVC48" s="10"/>
      <c r="CVD48" s="10"/>
      <c r="CVE48" s="10"/>
      <c r="CVF48" s="10"/>
      <c r="CVG48" s="10"/>
      <c r="CVH48" s="10"/>
      <c r="CVI48" s="10"/>
      <c r="CVJ48" s="10"/>
      <c r="CVK48" s="10"/>
      <c r="CVL48" s="10"/>
      <c r="CVM48" s="10"/>
      <c r="CVN48" s="10"/>
      <c r="CVO48" s="10"/>
      <c r="CVP48" s="10"/>
      <c r="CVQ48" s="10"/>
      <c r="CVR48" s="10"/>
      <c r="CVS48" s="10"/>
      <c r="CVT48" s="10"/>
      <c r="CVU48" s="10"/>
      <c r="CVV48" s="10"/>
      <c r="CVW48" s="10"/>
      <c r="CVX48" s="10"/>
      <c r="CVY48" s="10"/>
      <c r="CVZ48" s="10"/>
      <c r="CWA48" s="10"/>
      <c r="CWB48" s="10"/>
      <c r="CWC48" s="10"/>
      <c r="CWD48" s="10"/>
      <c r="CWE48" s="10"/>
      <c r="CWF48" s="10"/>
      <c r="CWG48" s="10"/>
      <c r="CWH48" s="10"/>
      <c r="CWI48" s="10"/>
      <c r="CWJ48" s="10"/>
      <c r="CWK48" s="10"/>
      <c r="CWL48" s="10"/>
      <c r="CWM48" s="10"/>
      <c r="CWN48" s="10"/>
      <c r="CWO48" s="10"/>
      <c r="CWP48" s="10"/>
      <c r="CWQ48" s="10"/>
      <c r="CWR48" s="10"/>
      <c r="CWS48" s="10"/>
      <c r="CWT48" s="10"/>
      <c r="CWU48" s="10"/>
      <c r="CWV48" s="10"/>
      <c r="CWW48" s="10"/>
      <c r="CWX48" s="10"/>
      <c r="CWY48" s="10"/>
      <c r="CWZ48" s="10"/>
      <c r="CXA48" s="10"/>
      <c r="CXB48" s="10"/>
      <c r="CXC48" s="10"/>
      <c r="CXD48" s="10"/>
      <c r="CXE48" s="10"/>
      <c r="CXF48" s="10"/>
      <c r="CXG48" s="10"/>
      <c r="CXH48" s="10"/>
      <c r="CXI48" s="10"/>
      <c r="CXJ48" s="10"/>
      <c r="CXK48" s="10"/>
      <c r="CXL48" s="10"/>
      <c r="CXM48" s="10"/>
      <c r="CXN48" s="10"/>
      <c r="CXO48" s="10"/>
      <c r="CXP48" s="10"/>
      <c r="CXQ48" s="10"/>
      <c r="CXR48" s="10"/>
      <c r="CXS48" s="10"/>
      <c r="CXT48" s="10"/>
      <c r="CXU48" s="10"/>
      <c r="CXV48" s="10"/>
      <c r="CXW48" s="10"/>
      <c r="CXX48" s="10"/>
      <c r="CXY48" s="10"/>
      <c r="CXZ48" s="10"/>
      <c r="CYA48" s="10"/>
      <c r="CYB48" s="10"/>
      <c r="CYC48" s="10"/>
      <c r="CYD48" s="10"/>
      <c r="CYE48" s="10"/>
      <c r="CYF48" s="10"/>
      <c r="CYG48" s="10"/>
      <c r="CYH48" s="10"/>
      <c r="CYI48" s="10"/>
      <c r="CYJ48" s="10"/>
      <c r="CYK48" s="10"/>
      <c r="CYL48" s="10"/>
      <c r="CYM48" s="10"/>
      <c r="CYN48" s="10"/>
      <c r="CYO48" s="10"/>
      <c r="CYP48" s="10"/>
      <c r="CYQ48" s="10"/>
      <c r="CYR48" s="10"/>
      <c r="CYS48" s="10"/>
      <c r="CYT48" s="10"/>
      <c r="CYU48" s="10"/>
      <c r="CYV48" s="10"/>
      <c r="CYW48" s="10"/>
      <c r="CYX48" s="10"/>
      <c r="CYY48" s="10"/>
      <c r="CYZ48" s="10"/>
      <c r="CZA48" s="10"/>
      <c r="CZB48" s="10"/>
      <c r="CZC48" s="10"/>
      <c r="CZD48" s="10"/>
      <c r="CZE48" s="10"/>
      <c r="CZF48" s="10"/>
      <c r="CZG48" s="10"/>
      <c r="CZH48" s="10"/>
      <c r="CZI48" s="10"/>
      <c r="CZJ48" s="10"/>
      <c r="CZK48" s="10"/>
      <c r="CZL48" s="10"/>
      <c r="CZM48" s="10"/>
      <c r="CZN48" s="10"/>
      <c r="CZO48" s="10"/>
      <c r="CZP48" s="10"/>
      <c r="CZQ48" s="10"/>
      <c r="CZR48" s="10"/>
      <c r="CZS48" s="10"/>
      <c r="CZT48" s="10"/>
      <c r="CZU48" s="10"/>
      <c r="CZV48" s="10"/>
      <c r="CZW48" s="10"/>
      <c r="CZX48" s="10"/>
      <c r="CZY48" s="10"/>
      <c r="CZZ48" s="10"/>
      <c r="DAA48" s="10"/>
      <c r="DAB48" s="10"/>
      <c r="DAC48" s="10"/>
      <c r="DAD48" s="10"/>
      <c r="DAE48" s="10"/>
      <c r="DAF48" s="10"/>
      <c r="DAG48" s="10"/>
      <c r="DAH48" s="10"/>
      <c r="DAI48" s="10"/>
      <c r="DAJ48" s="10"/>
      <c r="DAK48" s="10"/>
      <c r="DAL48" s="10"/>
      <c r="DAM48" s="10"/>
      <c r="DAN48" s="10"/>
      <c r="DAO48" s="10"/>
      <c r="DAP48" s="10"/>
      <c r="DAQ48" s="10"/>
      <c r="DAR48" s="10"/>
      <c r="DAS48" s="10"/>
      <c r="DAT48" s="10"/>
      <c r="DAU48" s="10"/>
      <c r="DAV48" s="10"/>
      <c r="DAW48" s="10"/>
      <c r="DAX48" s="10"/>
      <c r="DAY48" s="10"/>
      <c r="DAZ48" s="10"/>
      <c r="DBA48" s="10"/>
      <c r="DBB48" s="10"/>
      <c r="DBC48" s="10"/>
      <c r="DBD48" s="10"/>
      <c r="DBE48" s="10"/>
      <c r="DBF48" s="10"/>
      <c r="DBG48" s="10"/>
      <c r="DBH48" s="10"/>
      <c r="DBI48" s="10"/>
      <c r="DBJ48" s="10"/>
      <c r="DBK48" s="10"/>
      <c r="DBL48" s="10"/>
      <c r="DBM48" s="10"/>
      <c r="DBN48" s="10"/>
      <c r="DBO48" s="10"/>
      <c r="DBP48" s="10"/>
      <c r="DBQ48" s="10"/>
      <c r="DBR48" s="10"/>
      <c r="DBS48" s="10"/>
      <c r="DBT48" s="10"/>
      <c r="DBU48" s="10"/>
      <c r="DBV48" s="10"/>
      <c r="DBW48" s="10"/>
      <c r="DBX48" s="10"/>
      <c r="DBY48" s="10"/>
      <c r="DBZ48" s="10"/>
      <c r="DCA48" s="10"/>
      <c r="DCB48" s="10"/>
      <c r="DCC48" s="10"/>
      <c r="DCD48" s="10"/>
      <c r="DCE48" s="10"/>
      <c r="DCF48" s="10"/>
      <c r="DCG48" s="10"/>
      <c r="DCH48" s="10"/>
      <c r="DCI48" s="10"/>
      <c r="DCJ48" s="10"/>
      <c r="DCK48" s="10"/>
      <c r="DCL48" s="10"/>
      <c r="DCM48" s="10"/>
      <c r="DCN48" s="10"/>
      <c r="DCO48" s="10"/>
      <c r="DCP48" s="10"/>
      <c r="DCQ48" s="10"/>
      <c r="DCR48" s="10"/>
      <c r="DCS48" s="10"/>
      <c r="DCT48" s="10"/>
      <c r="DCU48" s="10"/>
      <c r="DCV48" s="10"/>
      <c r="DCW48" s="10"/>
      <c r="DCX48" s="10"/>
      <c r="DCY48" s="10"/>
      <c r="DCZ48" s="10"/>
      <c r="DDA48" s="10"/>
      <c r="DDB48" s="10"/>
      <c r="DDC48" s="10"/>
      <c r="DDD48" s="10"/>
      <c r="DDE48" s="10"/>
      <c r="DDF48" s="10"/>
      <c r="DDG48" s="10"/>
      <c r="DDH48" s="10"/>
      <c r="DDI48" s="10"/>
      <c r="DDJ48" s="10"/>
      <c r="DDK48" s="10"/>
      <c r="DDL48" s="10"/>
      <c r="DDM48" s="10"/>
      <c r="DDN48" s="10"/>
      <c r="DDO48" s="10"/>
      <c r="DDP48" s="10"/>
      <c r="DDQ48" s="10"/>
      <c r="DDR48" s="10"/>
      <c r="DDS48" s="10"/>
      <c r="DDT48" s="10"/>
      <c r="DDU48" s="10"/>
      <c r="DDV48" s="10"/>
      <c r="DDW48" s="10"/>
      <c r="DDX48" s="10"/>
      <c r="DDY48" s="10"/>
      <c r="DDZ48" s="10"/>
      <c r="DEA48" s="10"/>
      <c r="DEB48" s="10"/>
      <c r="DEC48" s="10"/>
      <c r="DED48" s="10"/>
      <c r="DEE48" s="10"/>
      <c r="DEF48" s="10"/>
      <c r="DEG48" s="10"/>
      <c r="DEH48" s="10"/>
      <c r="DEI48" s="10"/>
      <c r="DEJ48" s="10"/>
      <c r="DEK48" s="10"/>
      <c r="DEL48" s="10"/>
      <c r="DEM48" s="10"/>
      <c r="DEN48" s="10"/>
      <c r="DEO48" s="10"/>
      <c r="DEP48" s="10"/>
      <c r="DEQ48" s="10"/>
      <c r="DER48" s="10"/>
      <c r="DES48" s="10"/>
      <c r="DET48" s="10"/>
      <c r="DEU48" s="10"/>
      <c r="DEV48" s="10"/>
      <c r="DEW48" s="10"/>
      <c r="DEX48" s="10"/>
      <c r="DEY48" s="10"/>
      <c r="DEZ48" s="10"/>
      <c r="DFA48" s="10"/>
      <c r="DFB48" s="10"/>
      <c r="DFC48" s="10"/>
      <c r="DFD48" s="10"/>
      <c r="DFE48" s="10"/>
      <c r="DFF48" s="10"/>
      <c r="DFG48" s="10"/>
      <c r="DFH48" s="10"/>
      <c r="DFI48" s="10"/>
      <c r="DFJ48" s="10"/>
      <c r="DFK48" s="10"/>
      <c r="DFL48" s="10"/>
      <c r="DFM48" s="10"/>
      <c r="DFN48" s="10"/>
      <c r="DFO48" s="10"/>
      <c r="DFP48" s="10"/>
      <c r="DFQ48" s="10"/>
      <c r="DFR48" s="10"/>
      <c r="DFS48" s="10"/>
      <c r="DFT48" s="10"/>
      <c r="DFU48" s="10"/>
      <c r="DFV48" s="10"/>
      <c r="DFW48" s="10"/>
      <c r="DFX48" s="10"/>
      <c r="DFY48" s="10"/>
      <c r="DFZ48" s="10"/>
      <c r="DGA48" s="10"/>
      <c r="DGB48" s="10"/>
      <c r="DGC48" s="10"/>
      <c r="DGD48" s="10"/>
      <c r="DGE48" s="10"/>
      <c r="DGF48" s="10"/>
      <c r="DGG48" s="10"/>
      <c r="DGH48" s="10"/>
      <c r="DGI48" s="10"/>
      <c r="DGJ48" s="10"/>
      <c r="DGK48" s="10"/>
      <c r="DGL48" s="10"/>
      <c r="DGM48" s="10"/>
      <c r="DGN48" s="10"/>
      <c r="DGO48" s="10"/>
      <c r="DGP48" s="10"/>
      <c r="DGQ48" s="10"/>
      <c r="DGR48" s="10"/>
      <c r="DGS48" s="10"/>
      <c r="DGT48" s="10"/>
      <c r="DGU48" s="10"/>
      <c r="DGV48" s="10"/>
      <c r="DGW48" s="10"/>
      <c r="DGX48" s="10"/>
      <c r="DGY48" s="10"/>
      <c r="DGZ48" s="10"/>
      <c r="DHA48" s="10"/>
      <c r="DHB48" s="10"/>
      <c r="DHC48" s="10"/>
      <c r="DHD48" s="10"/>
      <c r="DHE48" s="10"/>
      <c r="DHF48" s="10"/>
      <c r="DHG48" s="10"/>
      <c r="DHH48" s="10"/>
      <c r="DHI48" s="10"/>
      <c r="DHJ48" s="10"/>
      <c r="DHK48" s="10"/>
      <c r="DHL48" s="10"/>
      <c r="DHM48" s="10"/>
      <c r="DHN48" s="10"/>
      <c r="DHO48" s="10"/>
      <c r="DHP48" s="10"/>
      <c r="DHQ48" s="10"/>
      <c r="DHR48" s="10"/>
      <c r="DHS48" s="10"/>
      <c r="DHT48" s="10"/>
      <c r="DHU48" s="10"/>
      <c r="DHV48" s="10"/>
      <c r="DHW48" s="10"/>
      <c r="DHX48" s="10"/>
      <c r="DHY48" s="10"/>
      <c r="DHZ48" s="10"/>
      <c r="DIA48" s="10"/>
      <c r="DIB48" s="10"/>
      <c r="DIC48" s="10"/>
      <c r="DID48" s="10"/>
      <c r="DIE48" s="10"/>
      <c r="DIF48" s="10"/>
      <c r="DIG48" s="10"/>
      <c r="DIH48" s="10"/>
      <c r="DII48" s="10"/>
      <c r="DIJ48" s="10"/>
      <c r="DIK48" s="10"/>
      <c r="DIL48" s="10"/>
      <c r="DIM48" s="10"/>
      <c r="DIN48" s="10"/>
      <c r="DIO48" s="10"/>
      <c r="DIP48" s="10"/>
      <c r="DIQ48" s="10"/>
      <c r="DIR48" s="10"/>
      <c r="DIS48" s="10"/>
      <c r="DIT48" s="10"/>
      <c r="DIU48" s="10"/>
      <c r="DIV48" s="10"/>
      <c r="DIW48" s="10"/>
      <c r="DIX48" s="10"/>
      <c r="DIY48" s="10"/>
      <c r="DIZ48" s="10"/>
      <c r="DJA48" s="10"/>
      <c r="DJB48" s="10"/>
      <c r="DJC48" s="10"/>
      <c r="DJD48" s="10"/>
      <c r="DJE48" s="10"/>
      <c r="DJF48" s="10"/>
      <c r="DJG48" s="10"/>
      <c r="DJH48" s="10"/>
      <c r="DJI48" s="10"/>
      <c r="DJJ48" s="10"/>
      <c r="DJK48" s="10"/>
      <c r="DJL48" s="10"/>
      <c r="DJM48" s="10"/>
      <c r="DJN48" s="10"/>
      <c r="DJO48" s="10"/>
      <c r="DJP48" s="10"/>
      <c r="DJQ48" s="10"/>
      <c r="DJR48" s="10"/>
      <c r="DJS48" s="10"/>
      <c r="DJT48" s="10"/>
      <c r="DJU48" s="10"/>
      <c r="DJV48" s="10"/>
      <c r="DJW48" s="10"/>
      <c r="DJX48" s="10"/>
      <c r="DJY48" s="10"/>
      <c r="DJZ48" s="10"/>
      <c r="DKA48" s="10"/>
      <c r="DKB48" s="10"/>
      <c r="DKC48" s="10"/>
      <c r="DKD48" s="10"/>
      <c r="DKE48" s="10"/>
      <c r="DKF48" s="10"/>
      <c r="DKG48" s="10"/>
      <c r="DKH48" s="10"/>
      <c r="DKI48" s="10"/>
      <c r="DKJ48" s="10"/>
      <c r="DKK48" s="10"/>
      <c r="DKL48" s="10"/>
      <c r="DKM48" s="10"/>
      <c r="DKN48" s="10"/>
      <c r="DKO48" s="10"/>
      <c r="DKP48" s="10"/>
      <c r="DKQ48" s="10"/>
      <c r="DKR48" s="10"/>
      <c r="DKS48" s="10"/>
      <c r="DKT48" s="10"/>
      <c r="DKU48" s="10"/>
      <c r="DKV48" s="10"/>
      <c r="DKW48" s="10"/>
      <c r="DKX48" s="10"/>
      <c r="DKY48" s="10"/>
      <c r="DKZ48" s="10"/>
      <c r="DLA48" s="10"/>
      <c r="DLB48" s="10"/>
      <c r="DLC48" s="10"/>
      <c r="DLD48" s="10"/>
      <c r="DLE48" s="10"/>
      <c r="DLF48" s="10"/>
      <c r="DLG48" s="10"/>
      <c r="DLH48" s="10"/>
      <c r="DLI48" s="10"/>
      <c r="DLJ48" s="10"/>
      <c r="DLK48" s="10"/>
      <c r="DLL48" s="10"/>
      <c r="DLM48" s="10"/>
      <c r="DLN48" s="10"/>
      <c r="DLO48" s="10"/>
      <c r="DLP48" s="10"/>
      <c r="DLQ48" s="10"/>
      <c r="DLR48" s="10"/>
      <c r="DLS48" s="10"/>
      <c r="DLT48" s="10"/>
      <c r="DLU48" s="10"/>
      <c r="DLV48" s="10"/>
      <c r="DLW48" s="10"/>
      <c r="DLX48" s="10"/>
      <c r="DLY48" s="10"/>
      <c r="DLZ48" s="10"/>
      <c r="DMA48" s="10"/>
      <c r="DMB48" s="10"/>
      <c r="DMC48" s="10"/>
      <c r="DMD48" s="10"/>
      <c r="DME48" s="10"/>
      <c r="DMF48" s="10"/>
      <c r="DMG48" s="10"/>
      <c r="DMH48" s="10"/>
      <c r="DMI48" s="10"/>
      <c r="DMJ48" s="10"/>
      <c r="DMK48" s="10"/>
      <c r="DML48" s="10"/>
      <c r="DMM48" s="10"/>
      <c r="DMN48" s="10"/>
      <c r="DMO48" s="10"/>
      <c r="DMP48" s="10"/>
      <c r="DMQ48" s="10"/>
      <c r="DMR48" s="10"/>
      <c r="DMS48" s="10"/>
      <c r="DMT48" s="10"/>
      <c r="DMU48" s="10"/>
      <c r="DMV48" s="10"/>
      <c r="DMW48" s="10"/>
      <c r="DMX48" s="10"/>
      <c r="DMY48" s="10"/>
      <c r="DMZ48" s="10"/>
      <c r="DNA48" s="10"/>
      <c r="DNB48" s="10"/>
      <c r="DNC48" s="10"/>
      <c r="DND48" s="10"/>
      <c r="DNE48" s="10"/>
      <c r="DNF48" s="10"/>
      <c r="DNG48" s="10"/>
      <c r="DNH48" s="10"/>
      <c r="DNI48" s="10"/>
      <c r="DNJ48" s="10"/>
      <c r="DNK48" s="10"/>
      <c r="DNL48" s="10"/>
      <c r="DNM48" s="10"/>
      <c r="DNN48" s="10"/>
      <c r="DNO48" s="10"/>
      <c r="DNP48" s="10"/>
      <c r="DNQ48" s="10"/>
      <c r="DNR48" s="10"/>
      <c r="DNS48" s="10"/>
      <c r="DNT48" s="10"/>
      <c r="DNU48" s="10"/>
      <c r="DNV48" s="10"/>
      <c r="DNW48" s="10"/>
      <c r="DNX48" s="10"/>
      <c r="DNY48" s="10"/>
      <c r="DNZ48" s="10"/>
      <c r="DOA48" s="10"/>
      <c r="DOB48" s="10"/>
      <c r="DOC48" s="10"/>
      <c r="DOD48" s="10"/>
      <c r="DOE48" s="10"/>
      <c r="DOF48" s="10"/>
      <c r="DOG48" s="10"/>
      <c r="DOH48" s="10"/>
      <c r="DOI48" s="10"/>
      <c r="DOJ48" s="10"/>
      <c r="DOK48" s="10"/>
      <c r="DOL48" s="10"/>
      <c r="DOM48" s="10"/>
      <c r="DON48" s="10"/>
      <c r="DOO48" s="10"/>
      <c r="DOP48" s="10"/>
      <c r="DOQ48" s="10"/>
      <c r="DOR48" s="10"/>
      <c r="DOS48" s="10"/>
      <c r="DOT48" s="10"/>
      <c r="DOU48" s="10"/>
      <c r="DOV48" s="10"/>
      <c r="DOW48" s="10"/>
      <c r="DOX48" s="10"/>
      <c r="DOY48" s="10"/>
      <c r="DOZ48" s="10"/>
      <c r="DPA48" s="10"/>
      <c r="DPB48" s="10"/>
      <c r="DPC48" s="10"/>
      <c r="DPD48" s="10"/>
      <c r="DPE48" s="10"/>
      <c r="DPF48" s="10"/>
      <c r="DPG48" s="10"/>
      <c r="DPH48" s="10"/>
      <c r="DPI48" s="10"/>
      <c r="DPJ48" s="10"/>
      <c r="DPK48" s="10"/>
      <c r="DPL48" s="10"/>
      <c r="DPM48" s="10"/>
      <c r="DPN48" s="10"/>
      <c r="DPO48" s="10"/>
      <c r="DPP48" s="10"/>
      <c r="DPQ48" s="10"/>
      <c r="DPR48" s="10"/>
      <c r="DPS48" s="10"/>
      <c r="DPT48" s="10"/>
      <c r="DPU48" s="10"/>
      <c r="DPV48" s="10"/>
      <c r="DPW48" s="10"/>
      <c r="DPX48" s="10"/>
      <c r="DPY48" s="10"/>
      <c r="DPZ48" s="10"/>
      <c r="DQA48" s="10"/>
      <c r="DQB48" s="10"/>
      <c r="DQC48" s="10"/>
      <c r="DQD48" s="10"/>
      <c r="DQE48" s="10"/>
      <c r="DQF48" s="10"/>
      <c r="DQG48" s="10"/>
      <c r="DQH48" s="10"/>
      <c r="DQI48" s="10"/>
      <c r="DQJ48" s="10"/>
      <c r="DQK48" s="10"/>
      <c r="DQL48" s="10"/>
      <c r="DQM48" s="10"/>
      <c r="DQN48" s="10"/>
      <c r="DQO48" s="10"/>
      <c r="DQP48" s="10"/>
      <c r="DQQ48" s="10"/>
      <c r="DQR48" s="10"/>
      <c r="DQS48" s="10"/>
      <c r="DQT48" s="10"/>
      <c r="DQU48" s="10"/>
      <c r="DQV48" s="10"/>
      <c r="DQW48" s="10"/>
      <c r="DQX48" s="10"/>
      <c r="DQY48" s="10"/>
      <c r="DQZ48" s="10"/>
      <c r="DRA48" s="10"/>
      <c r="DRB48" s="10"/>
      <c r="DRC48" s="10"/>
      <c r="DRD48" s="10"/>
      <c r="DRE48" s="10"/>
      <c r="DRF48" s="10"/>
      <c r="DRG48" s="10"/>
      <c r="DRH48" s="10"/>
      <c r="DRI48" s="10"/>
      <c r="DRJ48" s="10"/>
      <c r="DRK48" s="10"/>
      <c r="DRL48" s="10"/>
      <c r="DRM48" s="10"/>
      <c r="DRN48" s="10"/>
      <c r="DRO48" s="10"/>
      <c r="DRP48" s="10"/>
      <c r="DRQ48" s="10"/>
      <c r="DRR48" s="10"/>
      <c r="DRS48" s="10"/>
      <c r="DRT48" s="10"/>
      <c r="DRU48" s="10"/>
      <c r="DRV48" s="10"/>
      <c r="DRW48" s="10"/>
      <c r="DRX48" s="10"/>
      <c r="DRY48" s="10"/>
      <c r="DRZ48" s="10"/>
      <c r="DSA48" s="10"/>
      <c r="DSB48" s="10"/>
      <c r="DSC48" s="10"/>
      <c r="DSD48" s="10"/>
      <c r="DSE48" s="10"/>
      <c r="DSF48" s="10"/>
      <c r="DSG48" s="10"/>
      <c r="DSH48" s="10"/>
      <c r="DSI48" s="10"/>
      <c r="DSJ48" s="10"/>
      <c r="DSK48" s="10"/>
      <c r="DSL48" s="10"/>
      <c r="DSM48" s="10"/>
      <c r="DSN48" s="10"/>
      <c r="DSO48" s="10"/>
      <c r="DSP48" s="10"/>
      <c r="DSQ48" s="10"/>
      <c r="DSR48" s="10"/>
      <c r="DSS48" s="10"/>
      <c r="DST48" s="10"/>
      <c r="DSU48" s="10"/>
      <c r="DSV48" s="10"/>
      <c r="DSW48" s="10"/>
      <c r="DSX48" s="10"/>
      <c r="DSY48" s="10"/>
      <c r="DSZ48" s="10"/>
      <c r="DTA48" s="10"/>
      <c r="DTB48" s="10"/>
      <c r="DTC48" s="10"/>
      <c r="DTD48" s="10"/>
      <c r="DTE48" s="10"/>
      <c r="DTF48" s="10"/>
      <c r="DTG48" s="10"/>
      <c r="DTH48" s="10"/>
      <c r="DTI48" s="10"/>
      <c r="DTJ48" s="10"/>
      <c r="DTK48" s="10"/>
      <c r="DTL48" s="10"/>
      <c r="DTM48" s="10"/>
      <c r="DTN48" s="10"/>
      <c r="DTO48" s="10"/>
      <c r="DTP48" s="10"/>
      <c r="DTQ48" s="10"/>
      <c r="DTR48" s="10"/>
      <c r="DTS48" s="10"/>
      <c r="DTT48" s="10"/>
      <c r="DTU48" s="10"/>
      <c r="DTV48" s="10"/>
      <c r="DTW48" s="10"/>
      <c r="DTX48" s="10"/>
      <c r="DTY48" s="10"/>
      <c r="DTZ48" s="10"/>
      <c r="DUA48" s="10"/>
      <c r="DUB48" s="10"/>
      <c r="DUC48" s="10"/>
      <c r="DUD48" s="10"/>
      <c r="DUE48" s="10"/>
      <c r="DUF48" s="10"/>
      <c r="DUG48" s="10"/>
      <c r="DUH48" s="10"/>
      <c r="DUI48" s="10"/>
      <c r="DUJ48" s="10"/>
      <c r="DUK48" s="10"/>
      <c r="DUL48" s="10"/>
      <c r="DUM48" s="10"/>
      <c r="DUN48" s="10"/>
      <c r="DUO48" s="10"/>
      <c r="DUP48" s="10"/>
      <c r="DUQ48" s="10"/>
      <c r="DUR48" s="10"/>
      <c r="DUS48" s="10"/>
      <c r="DUT48" s="10"/>
      <c r="DUU48" s="10"/>
      <c r="DUV48" s="10"/>
      <c r="DUW48" s="10"/>
      <c r="DUX48" s="10"/>
      <c r="DUY48" s="10"/>
      <c r="DUZ48" s="10"/>
      <c r="DVA48" s="10"/>
      <c r="DVB48" s="10"/>
      <c r="DVC48" s="10"/>
      <c r="DVD48" s="10"/>
      <c r="DVE48" s="10"/>
      <c r="DVF48" s="10"/>
      <c r="DVG48" s="10"/>
      <c r="DVH48" s="10"/>
      <c r="DVI48" s="10"/>
      <c r="DVJ48" s="10"/>
      <c r="DVK48" s="10"/>
      <c r="DVL48" s="10"/>
      <c r="DVM48" s="10"/>
      <c r="DVN48" s="10"/>
      <c r="DVO48" s="10"/>
      <c r="DVP48" s="10"/>
      <c r="DVQ48" s="10"/>
      <c r="DVR48" s="10"/>
      <c r="DVS48" s="10"/>
      <c r="DVT48" s="10"/>
      <c r="DVU48" s="10"/>
      <c r="DVV48" s="10"/>
      <c r="DVW48" s="10"/>
      <c r="DVX48" s="10"/>
      <c r="DVY48" s="10"/>
      <c r="DVZ48" s="10"/>
      <c r="DWA48" s="10"/>
      <c r="DWB48" s="10"/>
      <c r="DWC48" s="10"/>
      <c r="DWD48" s="10"/>
      <c r="DWE48" s="10"/>
      <c r="DWF48" s="10"/>
      <c r="DWG48" s="10"/>
      <c r="DWH48" s="10"/>
      <c r="DWI48" s="10"/>
      <c r="DWJ48" s="10"/>
      <c r="DWK48" s="10"/>
      <c r="DWL48" s="10"/>
      <c r="DWM48" s="10"/>
      <c r="DWN48" s="10"/>
      <c r="DWO48" s="10"/>
      <c r="DWP48" s="10"/>
      <c r="DWQ48" s="10"/>
      <c r="DWR48" s="10"/>
      <c r="DWS48" s="10"/>
      <c r="DWT48" s="10"/>
      <c r="DWU48" s="10"/>
      <c r="DWV48" s="10"/>
      <c r="DWW48" s="10"/>
      <c r="DWX48" s="10"/>
      <c r="DWY48" s="10"/>
      <c r="DWZ48" s="10"/>
      <c r="DXA48" s="10"/>
      <c r="DXB48" s="10"/>
      <c r="DXC48" s="10"/>
      <c r="DXD48" s="10"/>
      <c r="DXE48" s="10"/>
      <c r="DXF48" s="10"/>
      <c r="DXG48" s="10"/>
      <c r="DXH48" s="10"/>
      <c r="DXI48" s="10"/>
      <c r="DXJ48" s="10"/>
      <c r="DXK48" s="10"/>
      <c r="DXL48" s="10"/>
      <c r="DXM48" s="10"/>
      <c r="DXN48" s="10"/>
      <c r="DXO48" s="10"/>
      <c r="DXP48" s="10"/>
      <c r="DXQ48" s="10"/>
      <c r="DXR48" s="10"/>
      <c r="DXS48" s="10"/>
      <c r="DXT48" s="10"/>
      <c r="DXU48" s="10"/>
      <c r="DXV48" s="10"/>
      <c r="DXW48" s="10"/>
      <c r="DXX48" s="10"/>
      <c r="DXY48" s="10"/>
      <c r="DXZ48" s="10"/>
      <c r="DYA48" s="10"/>
      <c r="DYB48" s="10"/>
      <c r="DYC48" s="10"/>
      <c r="DYD48" s="10"/>
      <c r="DYE48" s="10"/>
      <c r="DYF48" s="10"/>
      <c r="DYG48" s="10"/>
      <c r="DYH48" s="10"/>
      <c r="DYI48" s="10"/>
      <c r="DYJ48" s="10"/>
      <c r="DYK48" s="10"/>
      <c r="DYL48" s="10"/>
      <c r="DYM48" s="10"/>
      <c r="DYN48" s="10"/>
      <c r="DYO48" s="10"/>
      <c r="DYP48" s="10"/>
      <c r="DYQ48" s="10"/>
      <c r="DYR48" s="10"/>
      <c r="DYS48" s="10"/>
      <c r="DYT48" s="10"/>
      <c r="DYU48" s="10"/>
      <c r="DYV48" s="10"/>
      <c r="DYW48" s="10"/>
      <c r="DYX48" s="10"/>
      <c r="DYY48" s="10"/>
      <c r="DYZ48" s="10"/>
      <c r="DZA48" s="10"/>
      <c r="DZB48" s="10"/>
      <c r="DZC48" s="10"/>
      <c r="DZD48" s="10"/>
      <c r="DZE48" s="10"/>
      <c r="DZF48" s="10"/>
      <c r="DZG48" s="10"/>
      <c r="DZH48" s="10"/>
      <c r="DZI48" s="10"/>
      <c r="DZJ48" s="10"/>
      <c r="DZK48" s="10"/>
      <c r="DZL48" s="10"/>
      <c r="DZM48" s="10"/>
      <c r="DZN48" s="10"/>
      <c r="DZO48" s="10"/>
      <c r="DZP48" s="10"/>
      <c r="DZQ48" s="10"/>
      <c r="DZR48" s="10"/>
      <c r="DZS48" s="10"/>
      <c r="DZT48" s="10"/>
      <c r="DZU48" s="10"/>
      <c r="DZV48" s="10"/>
      <c r="DZW48" s="10"/>
      <c r="DZX48" s="10"/>
      <c r="DZY48" s="10"/>
      <c r="DZZ48" s="10"/>
      <c r="EAA48" s="10"/>
      <c r="EAB48" s="10"/>
      <c r="EAC48" s="10"/>
      <c r="EAD48" s="10"/>
      <c r="EAE48" s="10"/>
      <c r="EAF48" s="10"/>
      <c r="EAG48" s="10"/>
      <c r="EAH48" s="10"/>
      <c r="EAI48" s="10"/>
      <c r="EAJ48" s="10"/>
      <c r="EAK48" s="10"/>
      <c r="EAL48" s="10"/>
      <c r="EAM48" s="10"/>
      <c r="EAN48" s="10"/>
      <c r="EAO48" s="10"/>
      <c r="EAP48" s="10"/>
      <c r="EAQ48" s="10"/>
      <c r="EAR48" s="10"/>
      <c r="EAS48" s="10"/>
      <c r="EAT48" s="10"/>
      <c r="EAU48" s="10"/>
      <c r="EAV48" s="10"/>
      <c r="EAW48" s="10"/>
      <c r="EAX48" s="10"/>
      <c r="EAY48" s="10"/>
      <c r="EAZ48" s="10"/>
      <c r="EBA48" s="10"/>
      <c r="EBB48" s="10"/>
      <c r="EBC48" s="10"/>
      <c r="EBD48" s="10"/>
      <c r="EBE48" s="10"/>
      <c r="EBF48" s="10"/>
      <c r="EBG48" s="10"/>
      <c r="EBH48" s="10"/>
      <c r="EBI48" s="10"/>
      <c r="EBJ48" s="10"/>
      <c r="EBK48" s="10"/>
      <c r="EBL48" s="10"/>
      <c r="EBM48" s="10"/>
      <c r="EBN48" s="10"/>
      <c r="EBO48" s="10"/>
      <c r="EBP48" s="10"/>
      <c r="EBQ48" s="10"/>
      <c r="EBR48" s="10"/>
      <c r="EBS48" s="10"/>
      <c r="EBT48" s="10"/>
      <c r="EBU48" s="10"/>
      <c r="EBV48" s="10"/>
      <c r="EBW48" s="10"/>
      <c r="EBX48" s="10"/>
      <c r="EBY48" s="10"/>
      <c r="EBZ48" s="10"/>
      <c r="ECA48" s="10"/>
      <c r="ECB48" s="10"/>
      <c r="ECC48" s="10"/>
      <c r="ECD48" s="10"/>
      <c r="ECE48" s="10"/>
      <c r="ECF48" s="10"/>
      <c r="ECG48" s="10"/>
      <c r="ECH48" s="10"/>
      <c r="ECI48" s="10"/>
      <c r="ECJ48" s="10"/>
      <c r="ECK48" s="10"/>
      <c r="ECL48" s="10"/>
      <c r="ECM48" s="10"/>
      <c r="ECN48" s="10"/>
      <c r="ECO48" s="10"/>
      <c r="ECP48" s="10"/>
      <c r="ECQ48" s="10"/>
      <c r="ECR48" s="10"/>
      <c r="ECS48" s="10"/>
      <c r="ECT48" s="10"/>
      <c r="ECU48" s="10"/>
      <c r="ECV48" s="10"/>
      <c r="ECW48" s="10"/>
      <c r="ECX48" s="10"/>
      <c r="ECY48" s="10"/>
      <c r="ECZ48" s="10"/>
      <c r="EDA48" s="10"/>
      <c r="EDB48" s="10"/>
      <c r="EDC48" s="10"/>
      <c r="EDD48" s="10"/>
      <c r="EDE48" s="10"/>
      <c r="EDF48" s="10"/>
      <c r="EDG48" s="10"/>
      <c r="EDH48" s="10"/>
      <c r="EDI48" s="10"/>
      <c r="EDJ48" s="10"/>
      <c r="EDK48" s="10"/>
      <c r="EDL48" s="10"/>
      <c r="EDM48" s="10"/>
      <c r="EDN48" s="10"/>
      <c r="EDO48" s="10"/>
      <c r="EDP48" s="10"/>
      <c r="EDQ48" s="10"/>
      <c r="EDR48" s="10"/>
      <c r="EDS48" s="10"/>
      <c r="EDT48" s="10"/>
      <c r="EDU48" s="10"/>
      <c r="EDV48" s="10"/>
      <c r="EDW48" s="10"/>
      <c r="EDX48" s="10"/>
      <c r="EDY48" s="10"/>
      <c r="EDZ48" s="10"/>
      <c r="EEA48" s="10"/>
      <c r="EEB48" s="10"/>
      <c r="EEC48" s="10"/>
      <c r="EED48" s="10"/>
      <c r="EEE48" s="10"/>
      <c r="EEF48" s="10"/>
      <c r="EEG48" s="10"/>
      <c r="EEH48" s="10"/>
      <c r="EEI48" s="10"/>
      <c r="EEJ48" s="10"/>
      <c r="EEK48" s="10"/>
      <c r="EEL48" s="10"/>
      <c r="EEM48" s="10"/>
      <c r="EEN48" s="10"/>
      <c r="EEO48" s="10"/>
      <c r="EEP48" s="10"/>
      <c r="EEQ48" s="10"/>
      <c r="EER48" s="10"/>
      <c r="EES48" s="10"/>
      <c r="EET48" s="10"/>
      <c r="EEU48" s="10"/>
      <c r="EEV48" s="10"/>
      <c r="EEW48" s="10"/>
      <c r="EEX48" s="10"/>
      <c r="EEY48" s="10"/>
      <c r="EEZ48" s="10"/>
      <c r="EFA48" s="10"/>
      <c r="EFB48" s="10"/>
      <c r="EFC48" s="10"/>
      <c r="EFD48" s="10"/>
      <c r="EFE48" s="10"/>
      <c r="EFF48" s="10"/>
      <c r="EFG48" s="10"/>
      <c r="EFH48" s="10"/>
      <c r="EFI48" s="10"/>
      <c r="EFJ48" s="10"/>
      <c r="EFK48" s="10"/>
      <c r="EFL48" s="10"/>
      <c r="EFM48" s="10"/>
      <c r="EFN48" s="10"/>
      <c r="EFO48" s="10"/>
      <c r="EFP48" s="10"/>
      <c r="EFQ48" s="10"/>
      <c r="EFR48" s="10"/>
      <c r="EFS48" s="10"/>
      <c r="EFT48" s="10"/>
      <c r="EFU48" s="10"/>
      <c r="EFV48" s="10"/>
      <c r="EFW48" s="10"/>
      <c r="EFX48" s="10"/>
      <c r="EFY48" s="10"/>
      <c r="EFZ48" s="10"/>
      <c r="EGA48" s="10"/>
      <c r="EGB48" s="10"/>
      <c r="EGC48" s="10"/>
      <c r="EGD48" s="10"/>
      <c r="EGE48" s="10"/>
      <c r="EGF48" s="10"/>
      <c r="EGG48" s="10"/>
      <c r="EGH48" s="10"/>
      <c r="EGI48" s="10"/>
      <c r="EGJ48" s="10"/>
      <c r="EGK48" s="10"/>
      <c r="EGL48" s="10"/>
      <c r="EGM48" s="10"/>
      <c r="EGN48" s="10"/>
      <c r="EGO48" s="10"/>
      <c r="EGP48" s="10"/>
      <c r="EGQ48" s="10"/>
      <c r="EGR48" s="10"/>
      <c r="EGS48" s="10"/>
      <c r="EGT48" s="10"/>
      <c r="EGU48" s="10"/>
      <c r="EGV48" s="10"/>
      <c r="EGW48" s="10"/>
      <c r="EGX48" s="10"/>
      <c r="EGY48" s="10"/>
      <c r="EGZ48" s="10"/>
      <c r="EHA48" s="10"/>
      <c r="EHB48" s="10"/>
      <c r="EHC48" s="10"/>
      <c r="EHD48" s="10"/>
      <c r="EHE48" s="10"/>
      <c r="EHF48" s="10"/>
      <c r="EHG48" s="10"/>
      <c r="EHH48" s="10"/>
      <c r="EHI48" s="10"/>
      <c r="EHJ48" s="10"/>
      <c r="EHK48" s="10"/>
      <c r="EHL48" s="10"/>
      <c r="EHM48" s="10"/>
      <c r="EHN48" s="10"/>
      <c r="EHO48" s="10"/>
      <c r="EHP48" s="10"/>
      <c r="EHQ48" s="10"/>
      <c r="EHR48" s="10"/>
      <c r="EHS48" s="10"/>
      <c r="EHT48" s="10"/>
      <c r="EHU48" s="10"/>
      <c r="EHV48" s="10"/>
      <c r="EHW48" s="10"/>
      <c r="EHX48" s="10"/>
      <c r="EHY48" s="10"/>
      <c r="EHZ48" s="10"/>
      <c r="EIA48" s="10"/>
      <c r="EIB48" s="10"/>
      <c r="EIC48" s="10"/>
      <c r="EID48" s="10"/>
      <c r="EIE48" s="10"/>
      <c r="EIF48" s="10"/>
      <c r="EIG48" s="10"/>
      <c r="EIH48" s="10"/>
      <c r="EII48" s="10"/>
      <c r="EIJ48" s="10"/>
      <c r="EIK48" s="10"/>
      <c r="EIL48" s="10"/>
      <c r="EIM48" s="10"/>
      <c r="EIN48" s="10"/>
      <c r="EIO48" s="10"/>
      <c r="EIP48" s="10"/>
      <c r="EIQ48" s="10"/>
      <c r="EIR48" s="10"/>
      <c r="EIS48" s="10"/>
      <c r="EIT48" s="10"/>
      <c r="EIU48" s="10"/>
      <c r="EIV48" s="10"/>
      <c r="EIW48" s="10"/>
      <c r="EIX48" s="10"/>
      <c r="EIY48" s="10"/>
      <c r="EIZ48" s="10"/>
      <c r="EJA48" s="10"/>
      <c r="EJB48" s="10"/>
      <c r="EJC48" s="10"/>
      <c r="EJD48" s="10"/>
      <c r="EJE48" s="10"/>
      <c r="EJF48" s="10"/>
      <c r="EJG48" s="10"/>
      <c r="EJH48" s="10"/>
      <c r="EJI48" s="10"/>
      <c r="EJJ48" s="10"/>
      <c r="EJK48" s="10"/>
      <c r="EJL48" s="10"/>
      <c r="EJM48" s="10"/>
      <c r="EJN48" s="10"/>
      <c r="EJO48" s="10"/>
      <c r="EJP48" s="10"/>
      <c r="EJQ48" s="10"/>
      <c r="EJR48" s="10"/>
      <c r="EJS48" s="10"/>
      <c r="EJT48" s="10"/>
      <c r="EJU48" s="10"/>
      <c r="EJV48" s="10"/>
      <c r="EJW48" s="10"/>
      <c r="EJX48" s="10"/>
      <c r="EJY48" s="10"/>
      <c r="EJZ48" s="10"/>
      <c r="EKA48" s="10"/>
      <c r="EKB48" s="10"/>
      <c r="EKC48" s="10"/>
      <c r="EKD48" s="10"/>
      <c r="EKE48" s="10"/>
      <c r="EKF48" s="10"/>
      <c r="EKG48" s="10"/>
      <c r="EKH48" s="10"/>
      <c r="EKI48" s="10"/>
      <c r="EKJ48" s="10"/>
      <c r="EKK48" s="10"/>
      <c r="EKL48" s="10"/>
      <c r="EKM48" s="10"/>
      <c r="EKN48" s="10"/>
      <c r="EKO48" s="10"/>
      <c r="EKP48" s="10"/>
      <c r="EKQ48" s="10"/>
      <c r="EKR48" s="10"/>
      <c r="EKS48" s="10"/>
      <c r="EKT48" s="10"/>
      <c r="EKU48" s="10"/>
      <c r="EKV48" s="10"/>
      <c r="EKW48" s="10"/>
      <c r="EKX48" s="10"/>
      <c r="EKY48" s="10"/>
      <c r="EKZ48" s="10"/>
      <c r="ELA48" s="10"/>
      <c r="ELB48" s="10"/>
      <c r="ELC48" s="10"/>
      <c r="ELD48" s="10"/>
      <c r="ELE48" s="10"/>
      <c r="ELF48" s="10"/>
      <c r="ELG48" s="10"/>
      <c r="ELH48" s="10"/>
      <c r="ELI48" s="10"/>
      <c r="ELJ48" s="10"/>
      <c r="ELK48" s="10"/>
      <c r="ELL48" s="10"/>
      <c r="ELM48" s="10"/>
      <c r="ELN48" s="10"/>
      <c r="ELO48" s="10"/>
      <c r="ELP48" s="10"/>
      <c r="ELQ48" s="10"/>
      <c r="ELR48" s="10"/>
      <c r="ELS48" s="10"/>
      <c r="ELT48" s="10"/>
      <c r="ELU48" s="10"/>
      <c r="ELV48" s="10"/>
      <c r="ELW48" s="10"/>
      <c r="ELX48" s="10"/>
      <c r="ELY48" s="10"/>
      <c r="ELZ48" s="10"/>
      <c r="EMA48" s="10"/>
      <c r="EMB48" s="10"/>
      <c r="EMC48" s="10"/>
      <c r="EMD48" s="10"/>
      <c r="EME48" s="10"/>
      <c r="EMF48" s="10"/>
      <c r="EMG48" s="10"/>
      <c r="EMH48" s="10"/>
      <c r="EMI48" s="10"/>
      <c r="EMJ48" s="10"/>
      <c r="EMK48" s="10"/>
      <c r="EML48" s="10"/>
      <c r="EMM48" s="10"/>
      <c r="EMN48" s="10"/>
      <c r="EMO48" s="10"/>
      <c r="EMP48" s="10"/>
      <c r="EMQ48" s="10"/>
      <c r="EMR48" s="10"/>
      <c r="EMS48" s="10"/>
      <c r="EMT48" s="10"/>
      <c r="EMU48" s="10"/>
      <c r="EMV48" s="10"/>
      <c r="EMW48" s="10"/>
      <c r="EMX48" s="10"/>
      <c r="EMY48" s="10"/>
      <c r="EMZ48" s="10"/>
      <c r="ENA48" s="10"/>
      <c r="ENB48" s="10"/>
      <c r="ENC48" s="10"/>
      <c r="END48" s="10"/>
      <c r="ENE48" s="10"/>
      <c r="ENF48" s="10"/>
      <c r="ENG48" s="10"/>
      <c r="ENH48" s="10"/>
      <c r="ENI48" s="10"/>
      <c r="ENJ48" s="10"/>
      <c r="ENK48" s="10"/>
      <c r="ENL48" s="10"/>
      <c r="ENM48" s="10"/>
      <c r="ENN48" s="10"/>
      <c r="ENO48" s="10"/>
      <c r="ENP48" s="10"/>
      <c r="ENQ48" s="10"/>
      <c r="ENR48" s="10"/>
      <c r="ENS48" s="10"/>
      <c r="ENT48" s="10"/>
      <c r="ENU48" s="10"/>
      <c r="ENV48" s="10"/>
      <c r="ENW48" s="10"/>
      <c r="ENX48" s="10"/>
      <c r="ENY48" s="10"/>
      <c r="ENZ48" s="10"/>
      <c r="EOA48" s="10"/>
      <c r="EOB48" s="10"/>
      <c r="EOC48" s="10"/>
      <c r="EOD48" s="10"/>
      <c r="EOE48" s="10"/>
      <c r="EOF48" s="10"/>
      <c r="EOG48" s="10"/>
      <c r="EOH48" s="10"/>
      <c r="EOI48" s="10"/>
      <c r="EOJ48" s="10"/>
      <c r="EOK48" s="10"/>
      <c r="EOL48" s="10"/>
      <c r="EOM48" s="10"/>
      <c r="EON48" s="10"/>
      <c r="EOO48" s="10"/>
      <c r="EOP48" s="10"/>
      <c r="EOQ48" s="10"/>
      <c r="EOR48" s="10"/>
      <c r="EOS48" s="10"/>
      <c r="EOT48" s="10"/>
      <c r="EOU48" s="10"/>
      <c r="EOV48" s="10"/>
      <c r="EOW48" s="10"/>
      <c r="EOX48" s="10"/>
      <c r="EOY48" s="10"/>
      <c r="EOZ48" s="10"/>
      <c r="EPA48" s="10"/>
      <c r="EPB48" s="10"/>
      <c r="EPC48" s="10"/>
      <c r="EPD48" s="10"/>
      <c r="EPE48" s="10"/>
      <c r="EPF48" s="10"/>
      <c r="EPG48" s="10"/>
      <c r="EPH48" s="10"/>
      <c r="EPI48" s="10"/>
      <c r="EPJ48" s="10"/>
      <c r="EPK48" s="10"/>
      <c r="EPL48" s="10"/>
      <c r="EPM48" s="10"/>
      <c r="EPN48" s="10"/>
      <c r="EPO48" s="10"/>
      <c r="EPP48" s="10"/>
      <c r="EPQ48" s="10"/>
      <c r="EPR48" s="10"/>
      <c r="EPS48" s="10"/>
      <c r="EPT48" s="10"/>
      <c r="EPU48" s="10"/>
      <c r="EPV48" s="10"/>
      <c r="EPW48" s="10"/>
      <c r="EPX48" s="10"/>
      <c r="EPY48" s="10"/>
      <c r="EPZ48" s="10"/>
      <c r="EQA48" s="10"/>
      <c r="EQB48" s="10"/>
      <c r="EQC48" s="10"/>
      <c r="EQD48" s="10"/>
      <c r="EQE48" s="10"/>
      <c r="EQF48" s="10"/>
      <c r="EQG48" s="10"/>
      <c r="EQH48" s="10"/>
      <c r="EQI48" s="10"/>
      <c r="EQJ48" s="10"/>
      <c r="EQK48" s="10"/>
      <c r="EQL48" s="10"/>
      <c r="EQM48" s="10"/>
      <c r="EQN48" s="10"/>
      <c r="EQO48" s="10"/>
      <c r="EQP48" s="10"/>
      <c r="EQQ48" s="10"/>
      <c r="EQR48" s="10"/>
      <c r="EQS48" s="10"/>
      <c r="EQT48" s="10"/>
      <c r="EQU48" s="10"/>
      <c r="EQV48" s="10"/>
      <c r="EQW48" s="10"/>
      <c r="EQX48" s="10"/>
      <c r="EQY48" s="10"/>
      <c r="EQZ48" s="10"/>
      <c r="ERA48" s="10"/>
      <c r="ERB48" s="10"/>
      <c r="ERC48" s="10"/>
      <c r="ERD48" s="10"/>
      <c r="ERE48" s="10"/>
      <c r="ERF48" s="10"/>
      <c r="ERG48" s="10"/>
      <c r="ERH48" s="10"/>
      <c r="ERI48" s="10"/>
      <c r="ERJ48" s="10"/>
      <c r="ERK48" s="10"/>
      <c r="ERL48" s="10"/>
      <c r="ERM48" s="10"/>
      <c r="ERN48" s="10"/>
      <c r="ERO48" s="10"/>
      <c r="ERP48" s="10"/>
      <c r="ERQ48" s="10"/>
      <c r="ERR48" s="10"/>
      <c r="ERS48" s="10"/>
      <c r="ERT48" s="10"/>
      <c r="ERU48" s="10"/>
      <c r="ERV48" s="10"/>
      <c r="ERW48" s="10"/>
      <c r="ERX48" s="10"/>
      <c r="ERY48" s="10"/>
      <c r="ERZ48" s="10"/>
      <c r="ESA48" s="10"/>
      <c r="ESB48" s="10"/>
      <c r="ESC48" s="10"/>
      <c r="ESD48" s="10"/>
      <c r="ESE48" s="10"/>
      <c r="ESF48" s="10"/>
      <c r="ESG48" s="10"/>
      <c r="ESH48" s="10"/>
      <c r="ESI48" s="10"/>
      <c r="ESJ48" s="10"/>
      <c r="ESK48" s="10"/>
      <c r="ESL48" s="10"/>
      <c r="ESM48" s="10"/>
      <c r="ESN48" s="10"/>
      <c r="ESO48" s="10"/>
      <c r="ESP48" s="10"/>
      <c r="ESQ48" s="10"/>
      <c r="ESR48" s="10"/>
      <c r="ESS48" s="10"/>
      <c r="EST48" s="10"/>
      <c r="ESU48" s="10"/>
      <c r="ESV48" s="10"/>
      <c r="ESW48" s="10"/>
      <c r="ESX48" s="10"/>
      <c r="ESY48" s="10"/>
      <c r="ESZ48" s="10"/>
      <c r="ETA48" s="10"/>
      <c r="ETB48" s="10"/>
      <c r="ETC48" s="10"/>
      <c r="ETD48" s="10"/>
      <c r="ETE48" s="10"/>
      <c r="ETF48" s="10"/>
      <c r="ETG48" s="10"/>
      <c r="ETH48" s="10"/>
      <c r="ETI48" s="10"/>
      <c r="ETJ48" s="10"/>
      <c r="ETK48" s="10"/>
      <c r="ETL48" s="10"/>
      <c r="ETM48" s="10"/>
      <c r="ETN48" s="10"/>
      <c r="ETO48" s="10"/>
      <c r="ETP48" s="10"/>
      <c r="ETQ48" s="10"/>
      <c r="ETR48" s="10"/>
      <c r="ETS48" s="10"/>
      <c r="ETT48" s="10"/>
      <c r="ETU48" s="10"/>
      <c r="ETV48" s="10"/>
      <c r="ETW48" s="10"/>
      <c r="ETX48" s="10"/>
      <c r="ETY48" s="10"/>
      <c r="ETZ48" s="10"/>
      <c r="EUA48" s="10"/>
      <c r="EUB48" s="10"/>
      <c r="EUC48" s="10"/>
      <c r="EUD48" s="10"/>
      <c r="EUE48" s="10"/>
      <c r="EUF48" s="10"/>
      <c r="EUG48" s="10"/>
      <c r="EUH48" s="10"/>
      <c r="EUI48" s="10"/>
      <c r="EUJ48" s="10"/>
      <c r="EUK48" s="10"/>
      <c r="EUL48" s="10"/>
      <c r="EUM48" s="10"/>
      <c r="EUN48" s="10"/>
      <c r="EUO48" s="10"/>
      <c r="EUP48" s="10"/>
      <c r="EUQ48" s="10"/>
      <c r="EUR48" s="10"/>
      <c r="EUS48" s="10"/>
      <c r="EUT48" s="10"/>
      <c r="EUU48" s="10"/>
      <c r="EUV48" s="10"/>
      <c r="EUW48" s="10"/>
      <c r="EUX48" s="10"/>
      <c r="EUY48" s="10"/>
      <c r="EUZ48" s="10"/>
      <c r="EVA48" s="10"/>
      <c r="EVB48" s="10"/>
      <c r="EVC48" s="10"/>
      <c r="EVD48" s="10"/>
      <c r="EVE48" s="10"/>
      <c r="EVF48" s="10"/>
      <c r="EVG48" s="10"/>
      <c r="EVH48" s="10"/>
      <c r="EVI48" s="10"/>
      <c r="EVJ48" s="10"/>
      <c r="EVK48" s="10"/>
      <c r="EVL48" s="10"/>
      <c r="EVM48" s="10"/>
      <c r="EVN48" s="10"/>
      <c r="EVO48" s="10"/>
      <c r="EVP48" s="10"/>
      <c r="EVQ48" s="10"/>
      <c r="EVR48" s="10"/>
      <c r="EVS48" s="10"/>
      <c r="EVT48" s="10"/>
      <c r="EVU48" s="10"/>
      <c r="EVV48" s="10"/>
      <c r="EVW48" s="10"/>
      <c r="EVX48" s="10"/>
      <c r="EVY48" s="10"/>
      <c r="EVZ48" s="10"/>
      <c r="EWA48" s="10"/>
      <c r="EWB48" s="10"/>
      <c r="EWC48" s="10"/>
      <c r="EWD48" s="10"/>
      <c r="EWE48" s="10"/>
      <c r="EWF48" s="10"/>
      <c r="EWG48" s="10"/>
      <c r="EWH48" s="10"/>
      <c r="EWI48" s="10"/>
      <c r="EWJ48" s="10"/>
      <c r="EWK48" s="10"/>
      <c r="EWL48" s="10"/>
      <c r="EWM48" s="10"/>
      <c r="EWN48" s="10"/>
      <c r="EWO48" s="10"/>
      <c r="EWP48" s="10"/>
      <c r="EWQ48" s="10"/>
      <c r="EWR48" s="10"/>
      <c r="EWS48" s="10"/>
      <c r="EWT48" s="10"/>
      <c r="EWU48" s="10"/>
      <c r="EWV48" s="10"/>
      <c r="EWW48" s="10"/>
      <c r="EWX48" s="10"/>
      <c r="EWY48" s="10"/>
      <c r="EWZ48" s="10"/>
      <c r="EXA48" s="10"/>
      <c r="EXB48" s="10"/>
      <c r="EXC48" s="10"/>
      <c r="EXD48" s="10"/>
      <c r="EXE48" s="10"/>
      <c r="EXF48" s="10"/>
      <c r="EXG48" s="10"/>
      <c r="EXH48" s="10"/>
      <c r="EXI48" s="10"/>
      <c r="EXJ48" s="10"/>
      <c r="EXK48" s="10"/>
      <c r="EXL48" s="10"/>
      <c r="EXM48" s="10"/>
      <c r="EXN48" s="10"/>
      <c r="EXO48" s="10"/>
      <c r="EXP48" s="10"/>
      <c r="EXQ48" s="10"/>
      <c r="EXR48" s="10"/>
      <c r="EXS48" s="10"/>
      <c r="EXT48" s="10"/>
      <c r="EXU48" s="10"/>
      <c r="EXV48" s="10"/>
      <c r="EXW48" s="10"/>
      <c r="EXX48" s="10"/>
      <c r="EXY48" s="10"/>
      <c r="EXZ48" s="10"/>
      <c r="EYA48" s="10"/>
      <c r="EYB48" s="10"/>
      <c r="EYC48" s="10"/>
      <c r="EYD48" s="10"/>
      <c r="EYE48" s="10"/>
      <c r="EYF48" s="10"/>
      <c r="EYG48" s="10"/>
      <c r="EYH48" s="10"/>
      <c r="EYI48" s="10"/>
      <c r="EYJ48" s="10"/>
      <c r="EYK48" s="10"/>
      <c r="EYL48" s="10"/>
      <c r="EYM48" s="10"/>
      <c r="EYN48" s="10"/>
      <c r="EYO48" s="10"/>
      <c r="EYP48" s="10"/>
      <c r="EYQ48" s="10"/>
      <c r="EYR48" s="10"/>
      <c r="EYS48" s="10"/>
      <c r="EYT48" s="10"/>
      <c r="EYU48" s="10"/>
      <c r="EYV48" s="10"/>
      <c r="EYW48" s="10"/>
      <c r="EYX48" s="10"/>
      <c r="EYY48" s="10"/>
      <c r="EYZ48" s="10"/>
      <c r="EZA48" s="10"/>
      <c r="EZB48" s="10"/>
      <c r="EZC48" s="10"/>
      <c r="EZD48" s="10"/>
      <c r="EZE48" s="10"/>
      <c r="EZF48" s="10"/>
      <c r="EZG48" s="10"/>
      <c r="EZH48" s="10"/>
      <c r="EZI48" s="10"/>
      <c r="EZJ48" s="10"/>
      <c r="EZK48" s="10"/>
      <c r="EZL48" s="10"/>
      <c r="EZM48" s="10"/>
      <c r="EZN48" s="10"/>
      <c r="EZO48" s="10"/>
      <c r="EZP48" s="10"/>
      <c r="EZQ48" s="10"/>
      <c r="EZR48" s="10"/>
      <c r="EZS48" s="10"/>
      <c r="EZT48" s="10"/>
      <c r="EZU48" s="10"/>
      <c r="EZV48" s="10"/>
      <c r="EZW48" s="10"/>
      <c r="EZX48" s="10"/>
      <c r="EZY48" s="10"/>
      <c r="EZZ48" s="10"/>
      <c r="FAA48" s="10"/>
      <c r="FAB48" s="10"/>
      <c r="FAC48" s="10"/>
      <c r="FAD48" s="10"/>
      <c r="FAE48" s="10"/>
      <c r="FAF48" s="10"/>
      <c r="FAG48" s="10"/>
      <c r="FAH48" s="10"/>
      <c r="FAI48" s="10"/>
      <c r="FAJ48" s="10"/>
      <c r="FAK48" s="10"/>
      <c r="FAL48" s="10"/>
      <c r="FAM48" s="10"/>
      <c r="FAN48" s="10"/>
      <c r="FAO48" s="10"/>
      <c r="FAP48" s="10"/>
      <c r="FAQ48" s="10"/>
      <c r="FAR48" s="10"/>
      <c r="FAS48" s="10"/>
      <c r="FAT48" s="10"/>
      <c r="FAU48" s="10"/>
      <c r="FAV48" s="10"/>
      <c r="FAW48" s="10"/>
      <c r="FAX48" s="10"/>
      <c r="FAY48" s="10"/>
      <c r="FAZ48" s="10"/>
      <c r="FBA48" s="10"/>
      <c r="FBB48" s="10"/>
      <c r="FBC48" s="10"/>
      <c r="FBD48" s="10"/>
      <c r="FBE48" s="10"/>
      <c r="FBF48" s="10"/>
      <c r="FBG48" s="10"/>
      <c r="FBH48" s="10"/>
      <c r="FBI48" s="10"/>
      <c r="FBJ48" s="10"/>
      <c r="FBK48" s="10"/>
      <c r="FBL48" s="10"/>
      <c r="FBM48" s="10"/>
      <c r="FBN48" s="10"/>
      <c r="FBO48" s="10"/>
      <c r="FBP48" s="10"/>
      <c r="FBQ48" s="10"/>
      <c r="FBR48" s="10"/>
      <c r="FBS48" s="10"/>
      <c r="FBT48" s="10"/>
      <c r="FBU48" s="10"/>
      <c r="FBV48" s="10"/>
      <c r="FBW48" s="10"/>
      <c r="FBX48" s="10"/>
      <c r="FBY48" s="10"/>
      <c r="FBZ48" s="10"/>
      <c r="FCA48" s="10"/>
      <c r="FCB48" s="10"/>
      <c r="FCC48" s="10"/>
      <c r="FCD48" s="10"/>
      <c r="FCE48" s="10"/>
      <c r="FCF48" s="10"/>
      <c r="FCG48" s="10"/>
      <c r="FCH48" s="10"/>
      <c r="FCI48" s="10"/>
      <c r="FCJ48" s="10"/>
      <c r="FCK48" s="10"/>
      <c r="FCL48" s="10"/>
      <c r="FCM48" s="10"/>
      <c r="FCN48" s="10"/>
      <c r="FCO48" s="10"/>
      <c r="FCP48" s="10"/>
      <c r="FCQ48" s="10"/>
      <c r="FCR48" s="10"/>
      <c r="FCS48" s="10"/>
      <c r="FCT48" s="10"/>
      <c r="FCU48" s="10"/>
      <c r="FCV48" s="10"/>
      <c r="FCW48" s="10"/>
      <c r="FCX48" s="10"/>
      <c r="FCY48" s="10"/>
      <c r="FCZ48" s="10"/>
      <c r="FDA48" s="10"/>
      <c r="FDB48" s="10"/>
      <c r="FDC48" s="10"/>
      <c r="FDD48" s="10"/>
      <c r="FDE48" s="10"/>
      <c r="FDF48" s="10"/>
      <c r="FDG48" s="10"/>
      <c r="FDH48" s="10"/>
      <c r="FDI48" s="10"/>
      <c r="FDJ48" s="10"/>
      <c r="FDK48" s="10"/>
      <c r="FDL48" s="10"/>
      <c r="FDM48" s="10"/>
      <c r="FDN48" s="10"/>
      <c r="FDO48" s="10"/>
      <c r="FDP48" s="10"/>
      <c r="FDQ48" s="10"/>
      <c r="FDR48" s="10"/>
      <c r="FDS48" s="10"/>
      <c r="FDT48" s="10"/>
      <c r="FDU48" s="10"/>
      <c r="FDV48" s="10"/>
      <c r="FDW48" s="10"/>
      <c r="FDX48" s="10"/>
      <c r="FDY48" s="10"/>
      <c r="FDZ48" s="10"/>
      <c r="FEA48" s="10"/>
      <c r="FEB48" s="10"/>
      <c r="FEC48" s="10"/>
      <c r="FED48" s="10"/>
      <c r="FEE48" s="10"/>
      <c r="FEF48" s="10"/>
      <c r="FEG48" s="10"/>
      <c r="FEH48" s="10"/>
      <c r="FEI48" s="10"/>
      <c r="FEJ48" s="10"/>
      <c r="FEK48" s="10"/>
      <c r="FEL48" s="10"/>
      <c r="FEM48" s="10"/>
      <c r="FEN48" s="10"/>
      <c r="FEO48" s="10"/>
      <c r="FEP48" s="10"/>
      <c r="FEQ48" s="10"/>
      <c r="FER48" s="10"/>
      <c r="FES48" s="10"/>
      <c r="FET48" s="10"/>
      <c r="FEU48" s="10"/>
      <c r="FEV48" s="10"/>
      <c r="FEW48" s="10"/>
      <c r="FEX48" s="10"/>
      <c r="FEY48" s="10"/>
      <c r="FEZ48" s="10"/>
      <c r="FFA48" s="10"/>
      <c r="FFB48" s="10"/>
      <c r="FFC48" s="10"/>
      <c r="FFD48" s="10"/>
      <c r="FFE48" s="10"/>
      <c r="FFF48" s="10"/>
      <c r="FFG48" s="10"/>
      <c r="FFH48" s="10"/>
      <c r="FFI48" s="10"/>
      <c r="FFJ48" s="10"/>
      <c r="FFK48" s="10"/>
      <c r="FFL48" s="10"/>
      <c r="FFM48" s="10"/>
      <c r="FFN48" s="10"/>
      <c r="FFO48" s="10"/>
      <c r="FFP48" s="10"/>
      <c r="FFQ48" s="10"/>
      <c r="FFR48" s="10"/>
      <c r="FFS48" s="10"/>
      <c r="FFT48" s="10"/>
      <c r="FFU48" s="10"/>
      <c r="FFV48" s="10"/>
      <c r="FFW48" s="10"/>
      <c r="FFX48" s="10"/>
      <c r="FFY48" s="10"/>
      <c r="FFZ48" s="10"/>
      <c r="FGA48" s="10"/>
      <c r="FGB48" s="10"/>
      <c r="FGC48" s="10"/>
      <c r="FGD48" s="10"/>
      <c r="FGE48" s="10"/>
      <c r="FGF48" s="10"/>
      <c r="FGG48" s="10"/>
      <c r="FGH48" s="10"/>
      <c r="FGI48" s="10"/>
      <c r="FGJ48" s="10"/>
      <c r="FGK48" s="10"/>
      <c r="FGL48" s="10"/>
      <c r="FGM48" s="10"/>
      <c r="FGN48" s="10"/>
      <c r="FGO48" s="10"/>
      <c r="FGP48" s="10"/>
      <c r="FGQ48" s="10"/>
      <c r="FGR48" s="10"/>
      <c r="FGS48" s="10"/>
      <c r="FGT48" s="10"/>
      <c r="FGU48" s="10"/>
      <c r="FGV48" s="10"/>
      <c r="FGW48" s="10"/>
      <c r="FGX48" s="10"/>
      <c r="FGY48" s="10"/>
      <c r="FGZ48" s="10"/>
      <c r="FHA48" s="10"/>
      <c r="FHB48" s="10"/>
      <c r="FHC48" s="10"/>
      <c r="FHD48" s="10"/>
      <c r="FHE48" s="10"/>
      <c r="FHF48" s="10"/>
      <c r="FHG48" s="10"/>
      <c r="FHH48" s="10"/>
      <c r="FHI48" s="10"/>
      <c r="FHJ48" s="10"/>
      <c r="FHK48" s="10"/>
      <c r="FHL48" s="10"/>
      <c r="FHM48" s="10"/>
      <c r="FHN48" s="10"/>
      <c r="FHO48" s="10"/>
      <c r="FHP48" s="10"/>
      <c r="FHQ48" s="10"/>
      <c r="FHR48" s="10"/>
      <c r="FHS48" s="10"/>
      <c r="FHT48" s="10"/>
      <c r="FHU48" s="10"/>
      <c r="FHV48" s="10"/>
      <c r="FHW48" s="10"/>
      <c r="FHX48" s="10"/>
      <c r="FHY48" s="10"/>
      <c r="FHZ48" s="10"/>
      <c r="FIA48" s="10"/>
      <c r="FIB48" s="10"/>
      <c r="FIC48" s="10"/>
      <c r="FID48" s="10"/>
      <c r="FIE48" s="10"/>
      <c r="FIF48" s="10"/>
      <c r="FIG48" s="10"/>
      <c r="FIH48" s="10"/>
      <c r="FII48" s="10"/>
      <c r="FIJ48" s="10"/>
      <c r="FIK48" s="10"/>
      <c r="FIL48" s="10"/>
      <c r="FIM48" s="10"/>
      <c r="FIN48" s="10"/>
      <c r="FIO48" s="10"/>
      <c r="FIP48" s="10"/>
      <c r="FIQ48" s="10"/>
      <c r="FIR48" s="10"/>
      <c r="FIS48" s="10"/>
      <c r="FIT48" s="10"/>
      <c r="FIU48" s="10"/>
      <c r="FIV48" s="10"/>
      <c r="FIW48" s="10"/>
      <c r="FIX48" s="10"/>
      <c r="FIY48" s="10"/>
      <c r="FIZ48" s="10"/>
      <c r="FJA48" s="10"/>
      <c r="FJB48" s="10"/>
      <c r="FJC48" s="10"/>
      <c r="FJD48" s="10"/>
      <c r="FJE48" s="10"/>
      <c r="FJF48" s="10"/>
      <c r="FJG48" s="10"/>
      <c r="FJH48" s="10"/>
      <c r="FJI48" s="10"/>
      <c r="FJJ48" s="10"/>
      <c r="FJK48" s="10"/>
      <c r="FJL48" s="10"/>
      <c r="FJM48" s="10"/>
      <c r="FJN48" s="10"/>
      <c r="FJO48" s="10"/>
      <c r="FJP48" s="10"/>
      <c r="FJQ48" s="10"/>
      <c r="FJR48" s="10"/>
      <c r="FJS48" s="10"/>
      <c r="FJT48" s="10"/>
      <c r="FJU48" s="10"/>
      <c r="FJV48" s="10"/>
      <c r="FJW48" s="10"/>
      <c r="FJX48" s="10"/>
      <c r="FJY48" s="10"/>
      <c r="FJZ48" s="10"/>
      <c r="FKA48" s="10"/>
      <c r="FKB48" s="10"/>
      <c r="FKC48" s="10"/>
      <c r="FKD48" s="10"/>
      <c r="FKE48" s="10"/>
      <c r="FKF48" s="10"/>
      <c r="FKG48" s="10"/>
      <c r="FKH48" s="10"/>
      <c r="FKI48" s="10"/>
      <c r="FKJ48" s="10"/>
      <c r="FKK48" s="10"/>
      <c r="FKL48" s="10"/>
      <c r="FKM48" s="10"/>
      <c r="FKN48" s="10"/>
      <c r="FKO48" s="10"/>
      <c r="FKP48" s="10"/>
      <c r="FKQ48" s="10"/>
      <c r="FKR48" s="10"/>
      <c r="FKS48" s="10"/>
      <c r="FKT48" s="10"/>
      <c r="FKU48" s="10"/>
      <c r="FKV48" s="10"/>
      <c r="FKW48" s="10"/>
      <c r="FKX48" s="10"/>
      <c r="FKY48" s="10"/>
      <c r="FKZ48" s="10"/>
      <c r="FLA48" s="10"/>
      <c r="FLB48" s="10"/>
      <c r="FLC48" s="10"/>
      <c r="FLD48" s="10"/>
      <c r="FLE48" s="10"/>
      <c r="FLF48" s="10"/>
      <c r="FLG48" s="10"/>
      <c r="FLH48" s="10"/>
      <c r="FLI48" s="10"/>
      <c r="FLJ48" s="10"/>
      <c r="FLK48" s="10"/>
      <c r="FLL48" s="10"/>
      <c r="FLM48" s="10"/>
      <c r="FLN48" s="10"/>
      <c r="FLO48" s="10"/>
      <c r="FLP48" s="10"/>
      <c r="FLQ48" s="10"/>
      <c r="FLR48" s="10"/>
      <c r="FLS48" s="10"/>
      <c r="FLT48" s="10"/>
      <c r="FLU48" s="10"/>
      <c r="FLV48" s="10"/>
      <c r="FLW48" s="10"/>
      <c r="FLX48" s="10"/>
      <c r="FLY48" s="10"/>
      <c r="FLZ48" s="10"/>
      <c r="FMA48" s="10"/>
      <c r="FMB48" s="10"/>
      <c r="FMC48" s="10"/>
      <c r="FMD48" s="10"/>
      <c r="FME48" s="10"/>
      <c r="FMF48" s="10"/>
      <c r="FMG48" s="10"/>
      <c r="FMH48" s="10"/>
      <c r="FMI48" s="10"/>
      <c r="FMJ48" s="10"/>
      <c r="FMK48" s="10"/>
      <c r="FML48" s="10"/>
      <c r="FMM48" s="10"/>
      <c r="FMN48" s="10"/>
      <c r="FMO48" s="10"/>
      <c r="FMP48" s="10"/>
      <c r="FMQ48" s="10"/>
      <c r="FMR48" s="10"/>
      <c r="FMS48" s="10"/>
      <c r="FMT48" s="10"/>
      <c r="FMU48" s="10"/>
      <c r="FMV48" s="10"/>
      <c r="FMW48" s="10"/>
      <c r="FMX48" s="10"/>
      <c r="FMY48" s="10"/>
      <c r="FMZ48" s="10"/>
      <c r="FNA48" s="10"/>
      <c r="FNB48" s="10"/>
      <c r="FNC48" s="10"/>
      <c r="FND48" s="10"/>
      <c r="FNE48" s="10"/>
      <c r="FNF48" s="10"/>
      <c r="FNG48" s="10"/>
      <c r="FNH48" s="10"/>
      <c r="FNI48" s="10"/>
      <c r="FNJ48" s="10"/>
      <c r="FNK48" s="10"/>
      <c r="FNL48" s="10"/>
      <c r="FNM48" s="10"/>
      <c r="FNN48" s="10"/>
      <c r="FNO48" s="10"/>
      <c r="FNP48" s="10"/>
      <c r="FNQ48" s="10"/>
      <c r="FNR48" s="10"/>
      <c r="FNS48" s="10"/>
      <c r="FNT48" s="10"/>
      <c r="FNU48" s="10"/>
      <c r="FNV48" s="10"/>
      <c r="FNW48" s="10"/>
      <c r="FNX48" s="10"/>
      <c r="FNY48" s="10"/>
      <c r="FNZ48" s="10"/>
      <c r="FOA48" s="10"/>
      <c r="FOB48" s="10"/>
      <c r="FOC48" s="10"/>
      <c r="FOD48" s="10"/>
      <c r="FOE48" s="10"/>
      <c r="FOF48" s="10"/>
      <c r="FOG48" s="10"/>
      <c r="FOH48" s="10"/>
      <c r="FOI48" s="10"/>
      <c r="FOJ48" s="10"/>
      <c r="FOK48" s="10"/>
      <c r="FOL48" s="10"/>
      <c r="FOM48" s="10"/>
      <c r="FON48" s="10"/>
      <c r="FOO48" s="10"/>
      <c r="FOP48" s="10"/>
      <c r="FOQ48" s="10"/>
      <c r="FOR48" s="10"/>
      <c r="FOS48" s="10"/>
      <c r="FOT48" s="10"/>
      <c r="FOU48" s="10"/>
      <c r="FOV48" s="10"/>
      <c r="FOW48" s="10"/>
      <c r="FOX48" s="10"/>
      <c r="FOY48" s="10"/>
      <c r="FOZ48" s="10"/>
      <c r="FPA48" s="10"/>
      <c r="FPB48" s="10"/>
      <c r="FPC48" s="10"/>
      <c r="FPD48" s="10"/>
      <c r="FPE48" s="10"/>
      <c r="FPF48" s="10"/>
      <c r="FPG48" s="10"/>
      <c r="FPH48" s="10"/>
      <c r="FPI48" s="10"/>
      <c r="FPJ48" s="10"/>
      <c r="FPK48" s="10"/>
      <c r="FPL48" s="10"/>
      <c r="FPM48" s="10"/>
      <c r="FPN48" s="10"/>
      <c r="FPO48" s="10"/>
      <c r="FPP48" s="10"/>
      <c r="FPQ48" s="10"/>
      <c r="FPR48" s="10"/>
      <c r="FPS48" s="10"/>
      <c r="FPT48" s="10"/>
      <c r="FPU48" s="10"/>
      <c r="FPV48" s="10"/>
      <c r="FPW48" s="10"/>
      <c r="FPX48" s="10"/>
      <c r="FPY48" s="10"/>
      <c r="FPZ48" s="10"/>
      <c r="FQA48" s="10"/>
      <c r="FQB48" s="10"/>
      <c r="FQC48" s="10"/>
      <c r="FQD48" s="10"/>
      <c r="FQE48" s="10"/>
      <c r="FQF48" s="10"/>
      <c r="FQG48" s="10"/>
      <c r="FQH48" s="10"/>
      <c r="FQI48" s="10"/>
      <c r="FQJ48" s="10"/>
      <c r="FQK48" s="10"/>
      <c r="FQL48" s="10"/>
      <c r="FQM48" s="10"/>
      <c r="FQN48" s="10"/>
      <c r="FQO48" s="10"/>
      <c r="FQP48" s="10"/>
      <c r="FQQ48" s="10"/>
      <c r="FQR48" s="10"/>
      <c r="FQS48" s="10"/>
      <c r="FQT48" s="10"/>
      <c r="FQU48" s="10"/>
      <c r="FQV48" s="10"/>
      <c r="FQW48" s="10"/>
      <c r="FQX48" s="10"/>
      <c r="FQY48" s="10"/>
      <c r="FQZ48" s="10"/>
      <c r="FRA48" s="10"/>
      <c r="FRB48" s="10"/>
      <c r="FRC48" s="10"/>
      <c r="FRD48" s="10"/>
      <c r="FRE48" s="10"/>
      <c r="FRF48" s="10"/>
      <c r="FRG48" s="10"/>
      <c r="FRH48" s="10"/>
      <c r="FRI48" s="10"/>
      <c r="FRJ48" s="10"/>
      <c r="FRK48" s="10"/>
      <c r="FRL48" s="10"/>
      <c r="FRM48" s="10"/>
      <c r="FRN48" s="10"/>
      <c r="FRO48" s="10"/>
      <c r="FRP48" s="10"/>
      <c r="FRQ48" s="10"/>
      <c r="FRR48" s="10"/>
      <c r="FRS48" s="10"/>
      <c r="FRT48" s="10"/>
      <c r="FRU48" s="10"/>
      <c r="FRV48" s="10"/>
      <c r="FRW48" s="10"/>
      <c r="FRX48" s="10"/>
      <c r="FRY48" s="10"/>
      <c r="FRZ48" s="10"/>
      <c r="FSA48" s="10"/>
      <c r="FSB48" s="10"/>
      <c r="FSC48" s="10"/>
      <c r="FSD48" s="10"/>
      <c r="FSE48" s="10"/>
      <c r="FSF48" s="10"/>
      <c r="FSG48" s="10"/>
      <c r="FSH48" s="10"/>
      <c r="FSI48" s="10"/>
      <c r="FSJ48" s="10"/>
      <c r="FSK48" s="10"/>
      <c r="FSL48" s="10"/>
      <c r="FSM48" s="10"/>
      <c r="FSN48" s="10"/>
      <c r="FSO48" s="10"/>
      <c r="FSP48" s="10"/>
      <c r="FSQ48" s="10"/>
      <c r="FSR48" s="10"/>
      <c r="FSS48" s="10"/>
      <c r="FST48" s="10"/>
      <c r="FSU48" s="10"/>
      <c r="FSV48" s="10"/>
      <c r="FSW48" s="10"/>
      <c r="FSX48" s="10"/>
      <c r="FSY48" s="10"/>
      <c r="FSZ48" s="10"/>
      <c r="FTA48" s="10"/>
      <c r="FTB48" s="10"/>
      <c r="FTC48" s="10"/>
      <c r="FTD48" s="10"/>
      <c r="FTE48" s="10"/>
      <c r="FTF48" s="10"/>
      <c r="FTG48" s="10"/>
      <c r="FTH48" s="10"/>
      <c r="FTI48" s="10"/>
      <c r="FTJ48" s="10"/>
      <c r="FTK48" s="10"/>
      <c r="FTL48" s="10"/>
      <c r="FTM48" s="10"/>
      <c r="FTN48" s="10"/>
      <c r="FTO48" s="10"/>
      <c r="FTP48" s="10"/>
      <c r="FTQ48" s="10"/>
      <c r="FTR48" s="10"/>
      <c r="FTS48" s="10"/>
      <c r="FTT48" s="10"/>
      <c r="FTU48" s="10"/>
      <c r="FTV48" s="10"/>
      <c r="FTW48" s="10"/>
      <c r="FTX48" s="10"/>
      <c r="FTY48" s="10"/>
      <c r="FTZ48" s="10"/>
      <c r="FUA48" s="10"/>
      <c r="FUB48" s="10"/>
      <c r="FUC48" s="10"/>
      <c r="FUD48" s="10"/>
      <c r="FUE48" s="10"/>
      <c r="FUF48" s="10"/>
      <c r="FUG48" s="10"/>
      <c r="FUH48" s="10"/>
      <c r="FUI48" s="10"/>
      <c r="FUJ48" s="10"/>
      <c r="FUK48" s="10"/>
      <c r="FUL48" s="10"/>
      <c r="FUM48" s="10"/>
      <c r="FUN48" s="10"/>
      <c r="FUO48" s="10"/>
      <c r="FUP48" s="10"/>
      <c r="FUQ48" s="10"/>
      <c r="FUR48" s="10"/>
      <c r="FUS48" s="10"/>
      <c r="FUT48" s="10"/>
      <c r="FUU48" s="10"/>
      <c r="FUV48" s="10"/>
      <c r="FUW48" s="10"/>
      <c r="FUX48" s="10"/>
      <c r="FUY48" s="10"/>
      <c r="FUZ48" s="10"/>
      <c r="FVA48" s="10"/>
      <c r="FVB48" s="10"/>
      <c r="FVC48" s="10"/>
      <c r="FVD48" s="10"/>
      <c r="FVE48" s="10"/>
      <c r="FVF48" s="10"/>
      <c r="FVG48" s="10"/>
      <c r="FVH48" s="10"/>
      <c r="FVI48" s="10"/>
      <c r="FVJ48" s="10"/>
      <c r="FVK48" s="10"/>
      <c r="FVL48" s="10"/>
      <c r="FVM48" s="10"/>
      <c r="FVN48" s="10"/>
      <c r="FVO48" s="10"/>
      <c r="FVP48" s="10"/>
      <c r="FVQ48" s="10"/>
      <c r="FVR48" s="10"/>
      <c r="FVS48" s="10"/>
      <c r="FVT48" s="10"/>
      <c r="FVU48" s="10"/>
      <c r="FVV48" s="10"/>
      <c r="FVW48" s="10"/>
      <c r="FVX48" s="10"/>
      <c r="FVY48" s="10"/>
      <c r="FVZ48" s="10"/>
      <c r="FWA48" s="10"/>
      <c r="FWB48" s="10"/>
      <c r="FWC48" s="10"/>
      <c r="FWD48" s="10"/>
      <c r="FWE48" s="10"/>
      <c r="FWF48" s="10"/>
      <c r="FWG48" s="10"/>
      <c r="FWH48" s="10"/>
      <c r="FWI48" s="10"/>
      <c r="FWJ48" s="10"/>
      <c r="FWK48" s="10"/>
      <c r="FWL48" s="10"/>
      <c r="FWM48" s="10"/>
      <c r="FWN48" s="10"/>
      <c r="FWO48" s="10"/>
      <c r="FWP48" s="10"/>
      <c r="FWQ48" s="10"/>
      <c r="FWR48" s="10"/>
      <c r="FWS48" s="10"/>
      <c r="FWT48" s="10"/>
      <c r="FWU48" s="10"/>
      <c r="FWV48" s="10"/>
      <c r="FWW48" s="10"/>
      <c r="FWX48" s="10"/>
      <c r="FWY48" s="10"/>
      <c r="FWZ48" s="10"/>
      <c r="FXA48" s="10"/>
      <c r="FXB48" s="10"/>
      <c r="FXC48" s="10"/>
      <c r="FXD48" s="10"/>
      <c r="FXE48" s="10"/>
      <c r="FXF48" s="10"/>
      <c r="FXG48" s="10"/>
      <c r="FXH48" s="10"/>
      <c r="FXI48" s="10"/>
      <c r="FXJ48" s="10"/>
      <c r="FXK48" s="10"/>
      <c r="FXL48" s="10"/>
      <c r="FXM48" s="10"/>
      <c r="FXN48" s="10"/>
      <c r="FXO48" s="10"/>
      <c r="FXP48" s="10"/>
      <c r="FXQ48" s="10"/>
      <c r="FXR48" s="10"/>
      <c r="FXS48" s="10"/>
      <c r="FXT48" s="10"/>
      <c r="FXU48" s="10"/>
      <c r="FXV48" s="10"/>
      <c r="FXW48" s="10"/>
      <c r="FXX48" s="10"/>
      <c r="FXY48" s="10"/>
      <c r="FXZ48" s="10"/>
      <c r="FYA48" s="10"/>
      <c r="FYB48" s="10"/>
      <c r="FYC48" s="10"/>
      <c r="FYD48" s="10"/>
      <c r="FYE48" s="10"/>
      <c r="FYF48" s="10"/>
      <c r="FYG48" s="10"/>
      <c r="FYH48" s="10"/>
      <c r="FYI48" s="10"/>
      <c r="FYJ48" s="10"/>
      <c r="FYK48" s="10"/>
      <c r="FYL48" s="10"/>
      <c r="FYM48" s="10"/>
      <c r="FYN48" s="10"/>
      <c r="FYO48" s="10"/>
      <c r="FYP48" s="10"/>
      <c r="FYQ48" s="10"/>
      <c r="FYR48" s="10"/>
      <c r="FYS48" s="10"/>
      <c r="FYT48" s="10"/>
      <c r="FYU48" s="10"/>
      <c r="FYV48" s="10"/>
      <c r="FYW48" s="10"/>
      <c r="FYX48" s="10"/>
      <c r="FYY48" s="10"/>
      <c r="FYZ48" s="10"/>
      <c r="FZA48" s="10"/>
      <c r="FZB48" s="10"/>
      <c r="FZC48" s="10"/>
      <c r="FZD48" s="10"/>
      <c r="FZE48" s="10"/>
      <c r="FZF48" s="10"/>
      <c r="FZG48" s="10"/>
      <c r="FZH48" s="10"/>
      <c r="FZI48" s="10"/>
      <c r="FZJ48" s="10"/>
      <c r="FZK48" s="10"/>
      <c r="FZL48" s="10"/>
      <c r="FZM48" s="10"/>
      <c r="FZN48" s="10"/>
      <c r="FZO48" s="10"/>
      <c r="FZP48" s="10"/>
      <c r="FZQ48" s="10"/>
      <c r="FZR48" s="10"/>
      <c r="FZS48" s="10"/>
      <c r="FZT48" s="10"/>
      <c r="FZU48" s="10"/>
      <c r="FZV48" s="10"/>
      <c r="FZW48" s="10"/>
      <c r="FZX48" s="10"/>
      <c r="FZY48" s="10"/>
      <c r="FZZ48" s="10"/>
      <c r="GAA48" s="10"/>
      <c r="GAB48" s="10"/>
      <c r="GAC48" s="10"/>
      <c r="GAD48" s="10"/>
      <c r="GAE48" s="10"/>
      <c r="GAF48" s="10"/>
      <c r="GAG48" s="10"/>
      <c r="GAH48" s="10"/>
      <c r="GAI48" s="10"/>
      <c r="GAJ48" s="10"/>
      <c r="GAK48" s="10"/>
      <c r="GAL48" s="10"/>
      <c r="GAM48" s="10"/>
      <c r="GAN48" s="10"/>
      <c r="GAO48" s="10"/>
      <c r="GAP48" s="10"/>
      <c r="GAQ48" s="10"/>
      <c r="GAR48" s="10"/>
      <c r="GAS48" s="10"/>
      <c r="GAT48" s="10"/>
      <c r="GAU48" s="10"/>
      <c r="GAV48" s="10"/>
      <c r="GAW48" s="10"/>
      <c r="GAX48" s="10"/>
      <c r="GAY48" s="10"/>
      <c r="GAZ48" s="10"/>
      <c r="GBA48" s="10"/>
      <c r="GBB48" s="10"/>
      <c r="GBC48" s="10"/>
      <c r="GBD48" s="10"/>
      <c r="GBE48" s="10"/>
      <c r="GBF48" s="10"/>
      <c r="GBG48" s="10"/>
      <c r="GBH48" s="10"/>
      <c r="GBI48" s="10"/>
      <c r="GBJ48" s="10"/>
      <c r="GBK48" s="10"/>
      <c r="GBL48" s="10"/>
      <c r="GBM48" s="10"/>
      <c r="GBN48" s="10"/>
      <c r="GBO48" s="10"/>
      <c r="GBP48" s="10"/>
      <c r="GBQ48" s="10"/>
      <c r="GBR48" s="10"/>
      <c r="GBS48" s="10"/>
      <c r="GBT48" s="10"/>
      <c r="GBU48" s="10"/>
      <c r="GBV48" s="10"/>
      <c r="GBW48" s="10"/>
      <c r="GBX48" s="10"/>
      <c r="GBY48" s="10"/>
      <c r="GBZ48" s="10"/>
      <c r="GCA48" s="10"/>
      <c r="GCB48" s="10"/>
      <c r="GCC48" s="10"/>
      <c r="GCD48" s="10"/>
      <c r="GCE48" s="10"/>
      <c r="GCF48" s="10"/>
      <c r="GCG48" s="10"/>
      <c r="GCH48" s="10"/>
      <c r="GCI48" s="10"/>
      <c r="GCJ48" s="10"/>
      <c r="GCK48" s="10"/>
      <c r="GCL48" s="10"/>
      <c r="GCM48" s="10"/>
      <c r="GCN48" s="10"/>
      <c r="GCO48" s="10"/>
      <c r="GCP48" s="10"/>
      <c r="GCQ48" s="10"/>
      <c r="GCR48" s="10"/>
      <c r="GCS48" s="10"/>
      <c r="GCT48" s="10"/>
      <c r="GCU48" s="10"/>
      <c r="GCV48" s="10"/>
      <c r="GCW48" s="10"/>
      <c r="GCX48" s="10"/>
      <c r="GCY48" s="10"/>
      <c r="GCZ48" s="10"/>
      <c r="GDA48" s="10"/>
      <c r="GDB48" s="10"/>
      <c r="GDC48" s="10"/>
      <c r="GDD48" s="10"/>
      <c r="GDE48" s="10"/>
      <c r="GDF48" s="10"/>
      <c r="GDG48" s="10"/>
      <c r="GDH48" s="10"/>
      <c r="GDI48" s="10"/>
      <c r="GDJ48" s="10"/>
      <c r="GDK48" s="10"/>
      <c r="GDL48" s="10"/>
      <c r="GDM48" s="10"/>
      <c r="GDN48" s="10"/>
      <c r="GDO48" s="10"/>
      <c r="GDP48" s="10"/>
      <c r="GDQ48" s="10"/>
      <c r="GDR48" s="10"/>
      <c r="GDS48" s="10"/>
      <c r="GDT48" s="10"/>
      <c r="GDU48" s="10"/>
      <c r="GDV48" s="10"/>
      <c r="GDW48" s="10"/>
      <c r="GDX48" s="10"/>
      <c r="GDY48" s="10"/>
      <c r="GDZ48" s="10"/>
      <c r="GEA48" s="10"/>
      <c r="GEB48" s="10"/>
      <c r="GEC48" s="10"/>
      <c r="GED48" s="10"/>
      <c r="GEE48" s="10"/>
      <c r="GEF48" s="10"/>
      <c r="GEG48" s="10"/>
      <c r="GEH48" s="10"/>
      <c r="GEI48" s="10"/>
      <c r="GEJ48" s="10"/>
      <c r="GEK48" s="10"/>
      <c r="GEL48" s="10"/>
      <c r="GEM48" s="10"/>
      <c r="GEN48" s="10"/>
      <c r="GEO48" s="10"/>
      <c r="GEP48" s="10"/>
      <c r="GEQ48" s="10"/>
      <c r="GER48" s="10"/>
      <c r="GES48" s="10"/>
      <c r="GET48" s="10"/>
      <c r="GEU48" s="10"/>
      <c r="GEV48" s="10"/>
      <c r="GEW48" s="10"/>
      <c r="GEX48" s="10"/>
      <c r="GEY48" s="10"/>
      <c r="GEZ48" s="10"/>
      <c r="GFA48" s="10"/>
      <c r="GFB48" s="10"/>
      <c r="GFC48" s="10"/>
      <c r="GFD48" s="10"/>
      <c r="GFE48" s="10"/>
      <c r="GFF48" s="10"/>
      <c r="GFG48" s="10"/>
      <c r="GFH48" s="10"/>
      <c r="GFI48" s="10"/>
      <c r="GFJ48" s="10"/>
      <c r="GFK48" s="10"/>
      <c r="GFL48" s="10"/>
      <c r="GFM48" s="10"/>
      <c r="GFN48" s="10"/>
      <c r="GFO48" s="10"/>
      <c r="GFP48" s="10"/>
      <c r="GFQ48" s="10"/>
      <c r="GFR48" s="10"/>
      <c r="GFS48" s="10"/>
      <c r="GFT48" s="10"/>
      <c r="GFU48" s="10"/>
      <c r="GFV48" s="10"/>
      <c r="GFW48" s="10"/>
      <c r="GFX48" s="10"/>
      <c r="GFY48" s="10"/>
      <c r="GFZ48" s="10"/>
      <c r="GGA48" s="10"/>
      <c r="GGB48" s="10"/>
      <c r="GGC48" s="10"/>
      <c r="GGD48" s="10"/>
      <c r="GGE48" s="10"/>
      <c r="GGF48" s="10"/>
      <c r="GGG48" s="10"/>
      <c r="GGH48" s="10"/>
      <c r="GGI48" s="10"/>
      <c r="GGJ48" s="10"/>
      <c r="GGK48" s="10"/>
      <c r="GGL48" s="10"/>
      <c r="GGM48" s="10"/>
      <c r="GGN48" s="10"/>
      <c r="GGO48" s="10"/>
      <c r="GGP48" s="10"/>
      <c r="GGQ48" s="10"/>
      <c r="GGR48" s="10"/>
      <c r="GGS48" s="10"/>
      <c r="GGT48" s="10"/>
      <c r="GGU48" s="10"/>
      <c r="GGV48" s="10"/>
      <c r="GGW48" s="10"/>
      <c r="GGX48" s="10"/>
      <c r="GGY48" s="10"/>
      <c r="GGZ48" s="10"/>
      <c r="GHA48" s="10"/>
      <c r="GHB48" s="10"/>
      <c r="GHC48" s="10"/>
      <c r="GHD48" s="10"/>
      <c r="GHE48" s="10"/>
      <c r="GHF48" s="10"/>
      <c r="GHG48" s="10"/>
      <c r="GHH48" s="10"/>
      <c r="GHI48" s="10"/>
      <c r="GHJ48" s="10"/>
      <c r="GHK48" s="10"/>
      <c r="GHL48" s="10"/>
      <c r="GHM48" s="10"/>
      <c r="GHN48" s="10"/>
      <c r="GHO48" s="10"/>
      <c r="GHP48" s="10"/>
      <c r="GHQ48" s="10"/>
      <c r="GHR48" s="10"/>
      <c r="GHS48" s="10"/>
      <c r="GHT48" s="10"/>
      <c r="GHU48" s="10"/>
      <c r="GHV48" s="10"/>
      <c r="GHW48" s="10"/>
      <c r="GHX48" s="10"/>
      <c r="GHY48" s="10"/>
      <c r="GHZ48" s="10"/>
      <c r="GIA48" s="10"/>
      <c r="GIB48" s="10"/>
      <c r="GIC48" s="10"/>
      <c r="GID48" s="10"/>
      <c r="GIE48" s="10"/>
      <c r="GIF48" s="10"/>
      <c r="GIG48" s="10"/>
      <c r="GIH48" s="10"/>
      <c r="GII48" s="10"/>
      <c r="GIJ48" s="10"/>
      <c r="GIK48" s="10"/>
      <c r="GIL48" s="10"/>
      <c r="GIM48" s="10"/>
      <c r="GIN48" s="10"/>
      <c r="GIO48" s="10"/>
      <c r="GIP48" s="10"/>
      <c r="GIQ48" s="10"/>
      <c r="GIR48" s="10"/>
      <c r="GIS48" s="10"/>
      <c r="GIT48" s="10"/>
      <c r="GIU48" s="10"/>
      <c r="GIV48" s="10"/>
      <c r="GIW48" s="10"/>
      <c r="GIX48" s="10"/>
      <c r="GIY48" s="10"/>
      <c r="GIZ48" s="10"/>
      <c r="GJA48" s="10"/>
      <c r="GJB48" s="10"/>
      <c r="GJC48" s="10"/>
      <c r="GJD48" s="10"/>
      <c r="GJE48" s="10"/>
      <c r="GJF48" s="10"/>
      <c r="GJG48" s="10"/>
      <c r="GJH48" s="10"/>
      <c r="GJI48" s="10"/>
      <c r="GJJ48" s="10"/>
      <c r="GJK48" s="10"/>
      <c r="GJL48" s="10"/>
      <c r="GJM48" s="10"/>
      <c r="GJN48" s="10"/>
      <c r="GJO48" s="10"/>
      <c r="GJP48" s="10"/>
      <c r="GJQ48" s="10"/>
      <c r="GJR48" s="10"/>
      <c r="GJS48" s="10"/>
      <c r="GJT48" s="10"/>
      <c r="GJU48" s="10"/>
      <c r="GJV48" s="10"/>
      <c r="GJW48" s="10"/>
      <c r="GJX48" s="10"/>
      <c r="GJY48" s="10"/>
      <c r="GJZ48" s="10"/>
      <c r="GKA48" s="10"/>
      <c r="GKB48" s="10"/>
      <c r="GKC48" s="10"/>
      <c r="GKD48" s="10"/>
      <c r="GKE48" s="10"/>
      <c r="GKF48" s="10"/>
      <c r="GKG48" s="10"/>
      <c r="GKH48" s="10"/>
      <c r="GKI48" s="10"/>
      <c r="GKJ48" s="10"/>
      <c r="GKK48" s="10"/>
      <c r="GKL48" s="10"/>
      <c r="GKM48" s="10"/>
      <c r="GKN48" s="10"/>
      <c r="GKO48" s="10"/>
      <c r="GKP48" s="10"/>
      <c r="GKQ48" s="10"/>
      <c r="GKR48" s="10"/>
      <c r="GKS48" s="10"/>
      <c r="GKT48" s="10"/>
      <c r="GKU48" s="10"/>
      <c r="GKV48" s="10"/>
      <c r="GKW48" s="10"/>
      <c r="GKX48" s="10"/>
      <c r="GKY48" s="10"/>
      <c r="GKZ48" s="10"/>
      <c r="GLA48" s="10"/>
      <c r="GLB48" s="10"/>
      <c r="GLC48" s="10"/>
      <c r="GLD48" s="10"/>
      <c r="GLE48" s="10"/>
      <c r="GLF48" s="10"/>
      <c r="GLG48" s="10"/>
      <c r="GLH48" s="10"/>
      <c r="GLI48" s="10"/>
      <c r="GLJ48" s="10"/>
      <c r="GLK48" s="10"/>
      <c r="GLL48" s="10"/>
      <c r="GLM48" s="10"/>
      <c r="GLN48" s="10"/>
      <c r="GLO48" s="10"/>
      <c r="GLP48" s="10"/>
      <c r="GLQ48" s="10"/>
      <c r="GLR48" s="10"/>
      <c r="GLS48" s="10"/>
      <c r="GLT48" s="10"/>
      <c r="GLU48" s="10"/>
      <c r="GLV48" s="10"/>
      <c r="GLW48" s="10"/>
      <c r="GLX48" s="10"/>
      <c r="GLY48" s="10"/>
      <c r="GLZ48" s="10"/>
      <c r="GMA48" s="10"/>
      <c r="GMB48" s="10"/>
      <c r="GMC48" s="10"/>
      <c r="GMD48" s="10"/>
      <c r="GME48" s="10"/>
      <c r="GMF48" s="10"/>
      <c r="GMG48" s="10"/>
      <c r="GMH48" s="10"/>
      <c r="GMI48" s="10"/>
      <c r="GMJ48" s="10"/>
      <c r="GMK48" s="10"/>
      <c r="GML48" s="10"/>
      <c r="GMM48" s="10"/>
      <c r="GMN48" s="10"/>
      <c r="GMO48" s="10"/>
      <c r="GMP48" s="10"/>
      <c r="GMQ48" s="10"/>
      <c r="GMR48" s="10"/>
      <c r="GMS48" s="10"/>
      <c r="GMT48" s="10"/>
      <c r="GMU48" s="10"/>
      <c r="GMV48" s="10"/>
      <c r="GMW48" s="10"/>
      <c r="GMX48" s="10"/>
      <c r="GMY48" s="10"/>
      <c r="GMZ48" s="10"/>
      <c r="GNA48" s="10"/>
      <c r="GNB48" s="10"/>
      <c r="GNC48" s="10"/>
      <c r="GND48" s="10"/>
      <c r="GNE48" s="10"/>
      <c r="GNF48" s="10"/>
      <c r="GNG48" s="10"/>
      <c r="GNH48" s="10"/>
      <c r="GNI48" s="10"/>
      <c r="GNJ48" s="10"/>
      <c r="GNK48" s="10"/>
      <c r="GNL48" s="10"/>
      <c r="GNM48" s="10"/>
      <c r="GNN48" s="10"/>
      <c r="GNO48" s="10"/>
      <c r="GNP48" s="10"/>
      <c r="GNQ48" s="10"/>
      <c r="GNR48" s="10"/>
      <c r="GNS48" s="10"/>
      <c r="GNT48" s="10"/>
      <c r="GNU48" s="10"/>
      <c r="GNV48" s="10"/>
      <c r="GNW48" s="10"/>
      <c r="GNX48" s="10"/>
      <c r="GNY48" s="10"/>
      <c r="GNZ48" s="10"/>
      <c r="GOA48" s="10"/>
      <c r="GOB48" s="10"/>
      <c r="GOC48" s="10"/>
      <c r="GOD48" s="10"/>
      <c r="GOE48" s="10"/>
      <c r="GOF48" s="10"/>
      <c r="GOG48" s="10"/>
      <c r="GOH48" s="10"/>
      <c r="GOI48" s="10"/>
      <c r="GOJ48" s="10"/>
      <c r="GOK48" s="10"/>
      <c r="GOL48" s="10"/>
      <c r="GOM48" s="10"/>
      <c r="GON48" s="10"/>
      <c r="GOO48" s="10"/>
      <c r="GOP48" s="10"/>
      <c r="GOQ48" s="10"/>
      <c r="GOR48" s="10"/>
      <c r="GOS48" s="10"/>
      <c r="GOT48" s="10"/>
      <c r="GOU48" s="10"/>
      <c r="GOV48" s="10"/>
      <c r="GOW48" s="10"/>
      <c r="GOX48" s="10"/>
      <c r="GOY48" s="10"/>
      <c r="GOZ48" s="10"/>
      <c r="GPA48" s="10"/>
      <c r="GPB48" s="10"/>
      <c r="GPC48" s="10"/>
      <c r="GPD48" s="10"/>
      <c r="GPE48" s="10"/>
      <c r="GPF48" s="10"/>
      <c r="GPG48" s="10"/>
      <c r="GPH48" s="10"/>
      <c r="GPI48" s="10"/>
      <c r="GPJ48" s="10"/>
      <c r="GPK48" s="10"/>
      <c r="GPL48" s="10"/>
      <c r="GPM48" s="10"/>
      <c r="GPN48" s="10"/>
      <c r="GPO48" s="10"/>
      <c r="GPP48" s="10"/>
      <c r="GPQ48" s="10"/>
      <c r="GPR48" s="10"/>
      <c r="GPS48" s="10"/>
      <c r="GPT48" s="10"/>
      <c r="GPU48" s="10"/>
      <c r="GPV48" s="10"/>
      <c r="GPW48" s="10"/>
      <c r="GPX48" s="10"/>
      <c r="GPY48" s="10"/>
      <c r="GPZ48" s="10"/>
      <c r="GQA48" s="10"/>
      <c r="GQB48" s="10"/>
      <c r="GQC48" s="10"/>
      <c r="GQD48" s="10"/>
      <c r="GQE48" s="10"/>
      <c r="GQF48" s="10"/>
      <c r="GQG48" s="10"/>
      <c r="GQH48" s="10"/>
      <c r="GQI48" s="10"/>
      <c r="GQJ48" s="10"/>
      <c r="GQK48" s="10"/>
      <c r="GQL48" s="10"/>
      <c r="GQM48" s="10"/>
      <c r="GQN48" s="10"/>
      <c r="GQO48" s="10"/>
      <c r="GQP48" s="10"/>
      <c r="GQQ48" s="10"/>
      <c r="GQR48" s="10"/>
      <c r="GQS48" s="10"/>
      <c r="GQT48" s="10"/>
      <c r="GQU48" s="10"/>
      <c r="GQV48" s="10"/>
      <c r="GQW48" s="10"/>
      <c r="GQX48" s="10"/>
      <c r="GQY48" s="10"/>
      <c r="GQZ48" s="10"/>
      <c r="GRA48" s="10"/>
      <c r="GRB48" s="10"/>
      <c r="GRC48" s="10"/>
      <c r="GRD48" s="10"/>
      <c r="GRE48" s="10"/>
      <c r="GRF48" s="10"/>
      <c r="GRG48" s="10"/>
      <c r="GRH48" s="10"/>
      <c r="GRI48" s="10"/>
      <c r="GRJ48" s="10"/>
      <c r="GRK48" s="10"/>
      <c r="GRL48" s="10"/>
      <c r="GRM48" s="10"/>
      <c r="GRN48" s="10"/>
      <c r="GRO48" s="10"/>
      <c r="GRP48" s="10"/>
      <c r="GRQ48" s="10"/>
      <c r="GRR48" s="10"/>
      <c r="GRS48" s="10"/>
      <c r="GRT48" s="10"/>
      <c r="GRU48" s="10"/>
      <c r="GRV48" s="10"/>
      <c r="GRW48" s="10"/>
      <c r="GRX48" s="10"/>
      <c r="GRY48" s="10"/>
      <c r="GRZ48" s="10"/>
      <c r="GSA48" s="10"/>
      <c r="GSB48" s="10"/>
      <c r="GSC48" s="10"/>
      <c r="GSD48" s="10"/>
      <c r="GSE48" s="10"/>
      <c r="GSF48" s="10"/>
      <c r="GSG48" s="10"/>
      <c r="GSH48" s="10"/>
      <c r="GSI48" s="10"/>
      <c r="GSJ48" s="10"/>
      <c r="GSK48" s="10"/>
      <c r="GSL48" s="10"/>
      <c r="GSM48" s="10"/>
      <c r="GSN48" s="10"/>
      <c r="GSO48" s="10"/>
      <c r="GSP48" s="10"/>
      <c r="GSQ48" s="10"/>
      <c r="GSR48" s="10"/>
      <c r="GSS48" s="10"/>
      <c r="GST48" s="10"/>
      <c r="GSU48" s="10"/>
      <c r="GSV48" s="10"/>
      <c r="GSW48" s="10"/>
      <c r="GSX48" s="10"/>
      <c r="GSY48" s="10"/>
      <c r="GSZ48" s="10"/>
      <c r="GTA48" s="10"/>
      <c r="GTB48" s="10"/>
      <c r="GTC48" s="10"/>
      <c r="GTD48" s="10"/>
      <c r="GTE48" s="10"/>
      <c r="GTF48" s="10"/>
      <c r="GTG48" s="10"/>
      <c r="GTH48" s="10"/>
      <c r="GTI48" s="10"/>
      <c r="GTJ48" s="10"/>
      <c r="GTK48" s="10"/>
      <c r="GTL48" s="10"/>
      <c r="GTM48" s="10"/>
      <c r="GTN48" s="10"/>
      <c r="GTO48" s="10"/>
      <c r="GTP48" s="10"/>
      <c r="GTQ48" s="10"/>
      <c r="GTR48" s="10"/>
      <c r="GTS48" s="10"/>
      <c r="GTT48" s="10"/>
      <c r="GTU48" s="10"/>
      <c r="GTV48" s="10"/>
      <c r="GTW48" s="10"/>
      <c r="GTX48" s="10"/>
      <c r="GTY48" s="10"/>
      <c r="GTZ48" s="10"/>
      <c r="GUA48" s="10"/>
      <c r="GUB48" s="10"/>
      <c r="GUC48" s="10"/>
      <c r="GUD48" s="10"/>
      <c r="GUE48" s="10"/>
      <c r="GUF48" s="10"/>
      <c r="GUG48" s="10"/>
      <c r="GUH48" s="10"/>
      <c r="GUI48" s="10"/>
      <c r="GUJ48" s="10"/>
      <c r="GUK48" s="10"/>
      <c r="GUL48" s="10"/>
      <c r="GUM48" s="10"/>
      <c r="GUN48" s="10"/>
      <c r="GUO48" s="10"/>
      <c r="GUP48" s="10"/>
      <c r="GUQ48" s="10"/>
      <c r="GUR48" s="10"/>
      <c r="GUS48" s="10"/>
      <c r="GUT48" s="10"/>
      <c r="GUU48" s="10"/>
      <c r="GUV48" s="10"/>
      <c r="GUW48" s="10"/>
      <c r="GUX48" s="10"/>
      <c r="GUY48" s="10"/>
      <c r="GUZ48" s="10"/>
      <c r="GVA48" s="10"/>
      <c r="GVB48" s="10"/>
      <c r="GVC48" s="10"/>
      <c r="GVD48" s="10"/>
      <c r="GVE48" s="10"/>
      <c r="GVF48" s="10"/>
      <c r="GVG48" s="10"/>
      <c r="GVH48" s="10"/>
      <c r="GVI48" s="10"/>
      <c r="GVJ48" s="10"/>
      <c r="GVK48" s="10"/>
      <c r="GVL48" s="10"/>
      <c r="GVM48" s="10"/>
      <c r="GVN48" s="10"/>
      <c r="GVO48" s="10"/>
      <c r="GVP48" s="10"/>
      <c r="GVQ48" s="10"/>
      <c r="GVR48" s="10"/>
      <c r="GVS48" s="10"/>
      <c r="GVT48" s="10"/>
      <c r="GVU48" s="10"/>
      <c r="GVV48" s="10"/>
      <c r="GVW48" s="10"/>
      <c r="GVX48" s="10"/>
      <c r="GVY48" s="10"/>
      <c r="GVZ48" s="10"/>
      <c r="GWA48" s="10"/>
      <c r="GWB48" s="10"/>
      <c r="GWC48" s="10"/>
      <c r="GWD48" s="10"/>
      <c r="GWE48" s="10"/>
      <c r="GWF48" s="10"/>
      <c r="GWG48" s="10"/>
      <c r="GWH48" s="10"/>
      <c r="GWI48" s="10"/>
      <c r="GWJ48" s="10"/>
      <c r="GWK48" s="10"/>
      <c r="GWL48" s="10"/>
      <c r="GWM48" s="10"/>
      <c r="GWN48" s="10"/>
      <c r="GWO48" s="10"/>
      <c r="GWP48" s="10"/>
      <c r="GWQ48" s="10"/>
      <c r="GWR48" s="10"/>
      <c r="GWS48" s="10"/>
      <c r="GWT48" s="10"/>
      <c r="GWU48" s="10"/>
      <c r="GWV48" s="10"/>
      <c r="GWW48" s="10"/>
      <c r="GWX48" s="10"/>
      <c r="GWY48" s="10"/>
      <c r="GWZ48" s="10"/>
      <c r="GXA48" s="10"/>
      <c r="GXB48" s="10"/>
      <c r="GXC48" s="10"/>
      <c r="GXD48" s="10"/>
      <c r="GXE48" s="10"/>
      <c r="GXF48" s="10"/>
      <c r="GXG48" s="10"/>
      <c r="GXH48" s="10"/>
      <c r="GXI48" s="10"/>
      <c r="GXJ48" s="10"/>
      <c r="GXK48" s="10"/>
      <c r="GXL48" s="10"/>
      <c r="GXM48" s="10"/>
      <c r="GXN48" s="10"/>
      <c r="GXO48" s="10"/>
      <c r="GXP48" s="10"/>
      <c r="GXQ48" s="10"/>
      <c r="GXR48" s="10"/>
      <c r="GXS48" s="10"/>
      <c r="GXT48" s="10"/>
      <c r="GXU48" s="10"/>
      <c r="GXV48" s="10"/>
      <c r="GXW48" s="10"/>
      <c r="GXX48" s="10"/>
      <c r="GXY48" s="10"/>
      <c r="GXZ48" s="10"/>
      <c r="GYA48" s="10"/>
      <c r="GYB48" s="10"/>
      <c r="GYC48" s="10"/>
      <c r="GYD48" s="10"/>
      <c r="GYE48" s="10"/>
      <c r="GYF48" s="10"/>
      <c r="GYG48" s="10"/>
      <c r="GYH48" s="10"/>
      <c r="GYI48" s="10"/>
      <c r="GYJ48" s="10"/>
      <c r="GYK48" s="10"/>
      <c r="GYL48" s="10"/>
      <c r="GYM48" s="10"/>
      <c r="GYN48" s="10"/>
      <c r="GYO48" s="10"/>
      <c r="GYP48" s="10"/>
      <c r="GYQ48" s="10"/>
      <c r="GYR48" s="10"/>
      <c r="GYS48" s="10"/>
      <c r="GYT48" s="10"/>
      <c r="GYU48" s="10"/>
      <c r="GYV48" s="10"/>
      <c r="GYW48" s="10"/>
      <c r="GYX48" s="10"/>
      <c r="GYY48" s="10"/>
      <c r="GYZ48" s="10"/>
      <c r="GZA48" s="10"/>
      <c r="GZB48" s="10"/>
      <c r="GZC48" s="10"/>
      <c r="GZD48" s="10"/>
      <c r="GZE48" s="10"/>
      <c r="GZF48" s="10"/>
      <c r="GZG48" s="10"/>
      <c r="GZH48" s="10"/>
      <c r="GZI48" s="10"/>
      <c r="GZJ48" s="10"/>
      <c r="GZK48" s="10"/>
      <c r="GZL48" s="10"/>
      <c r="GZM48" s="10"/>
      <c r="GZN48" s="10"/>
      <c r="GZO48" s="10"/>
      <c r="GZP48" s="10"/>
      <c r="GZQ48" s="10"/>
      <c r="GZR48" s="10"/>
      <c r="GZS48" s="10"/>
      <c r="GZT48" s="10"/>
      <c r="GZU48" s="10"/>
      <c r="GZV48" s="10"/>
      <c r="GZW48" s="10"/>
      <c r="GZX48" s="10"/>
      <c r="GZY48" s="10"/>
      <c r="GZZ48" s="10"/>
      <c r="HAA48" s="10"/>
      <c r="HAB48" s="10"/>
      <c r="HAC48" s="10"/>
      <c r="HAD48" s="10"/>
      <c r="HAE48" s="10"/>
      <c r="HAF48" s="10"/>
      <c r="HAG48" s="10"/>
      <c r="HAH48" s="10"/>
      <c r="HAI48" s="10"/>
      <c r="HAJ48" s="10"/>
      <c r="HAK48" s="10"/>
      <c r="HAL48" s="10"/>
      <c r="HAM48" s="10"/>
      <c r="HAN48" s="10"/>
      <c r="HAO48" s="10"/>
      <c r="HAP48" s="10"/>
      <c r="HAQ48" s="10"/>
      <c r="HAR48" s="10"/>
      <c r="HAS48" s="10"/>
      <c r="HAT48" s="10"/>
      <c r="HAU48" s="10"/>
      <c r="HAV48" s="10"/>
      <c r="HAW48" s="10"/>
      <c r="HAX48" s="10"/>
      <c r="HAY48" s="10"/>
      <c r="HAZ48" s="10"/>
      <c r="HBA48" s="10"/>
      <c r="HBB48" s="10"/>
      <c r="HBC48" s="10"/>
      <c r="HBD48" s="10"/>
      <c r="HBE48" s="10"/>
      <c r="HBF48" s="10"/>
      <c r="HBG48" s="10"/>
      <c r="HBH48" s="10"/>
      <c r="HBI48" s="10"/>
      <c r="HBJ48" s="10"/>
      <c r="HBK48" s="10"/>
      <c r="HBL48" s="10"/>
      <c r="HBM48" s="10"/>
      <c r="HBN48" s="10"/>
      <c r="HBO48" s="10"/>
      <c r="HBP48" s="10"/>
      <c r="HBQ48" s="10"/>
      <c r="HBR48" s="10"/>
      <c r="HBS48" s="10"/>
      <c r="HBT48" s="10"/>
      <c r="HBU48" s="10"/>
      <c r="HBV48" s="10"/>
      <c r="HBW48" s="10"/>
      <c r="HBX48" s="10"/>
      <c r="HBY48" s="10"/>
      <c r="HBZ48" s="10"/>
      <c r="HCA48" s="10"/>
      <c r="HCB48" s="10"/>
      <c r="HCC48" s="10"/>
      <c r="HCD48" s="10"/>
      <c r="HCE48" s="10"/>
      <c r="HCF48" s="10"/>
      <c r="HCG48" s="10"/>
      <c r="HCH48" s="10"/>
      <c r="HCI48" s="10"/>
      <c r="HCJ48" s="10"/>
      <c r="HCK48" s="10"/>
      <c r="HCL48" s="10"/>
      <c r="HCM48" s="10"/>
      <c r="HCN48" s="10"/>
      <c r="HCO48" s="10"/>
      <c r="HCP48" s="10"/>
      <c r="HCQ48" s="10"/>
      <c r="HCR48" s="10"/>
      <c r="HCS48" s="10"/>
      <c r="HCT48" s="10"/>
      <c r="HCU48" s="10"/>
      <c r="HCV48" s="10"/>
      <c r="HCW48" s="10"/>
      <c r="HCX48" s="10"/>
      <c r="HCY48" s="10"/>
      <c r="HCZ48" s="10"/>
      <c r="HDA48" s="10"/>
      <c r="HDB48" s="10"/>
      <c r="HDC48" s="10"/>
      <c r="HDD48" s="10"/>
      <c r="HDE48" s="10"/>
      <c r="HDF48" s="10"/>
      <c r="HDG48" s="10"/>
      <c r="HDH48" s="10"/>
      <c r="HDI48" s="10"/>
      <c r="HDJ48" s="10"/>
      <c r="HDK48" s="10"/>
      <c r="HDL48" s="10"/>
      <c r="HDM48" s="10"/>
      <c r="HDN48" s="10"/>
      <c r="HDO48" s="10"/>
      <c r="HDP48" s="10"/>
      <c r="HDQ48" s="10"/>
      <c r="HDR48" s="10"/>
      <c r="HDS48" s="10"/>
      <c r="HDT48" s="10"/>
      <c r="HDU48" s="10"/>
      <c r="HDV48" s="10"/>
      <c r="HDW48" s="10"/>
      <c r="HDX48" s="10"/>
      <c r="HDY48" s="10"/>
      <c r="HDZ48" s="10"/>
      <c r="HEA48" s="10"/>
      <c r="HEB48" s="10"/>
      <c r="HEC48" s="10"/>
      <c r="HED48" s="10"/>
      <c r="HEE48" s="10"/>
      <c r="HEF48" s="10"/>
      <c r="HEG48" s="10"/>
      <c r="HEH48" s="10"/>
      <c r="HEI48" s="10"/>
      <c r="HEJ48" s="10"/>
      <c r="HEK48" s="10"/>
      <c r="HEL48" s="10"/>
      <c r="HEM48" s="10"/>
      <c r="HEN48" s="10"/>
      <c r="HEO48" s="10"/>
      <c r="HEP48" s="10"/>
      <c r="HEQ48" s="10"/>
      <c r="HER48" s="10"/>
      <c r="HES48" s="10"/>
      <c r="HET48" s="10"/>
      <c r="HEU48" s="10"/>
      <c r="HEV48" s="10"/>
      <c r="HEW48" s="10"/>
      <c r="HEX48" s="10"/>
      <c r="HEY48" s="10"/>
      <c r="HEZ48" s="10"/>
      <c r="HFA48" s="10"/>
      <c r="HFB48" s="10"/>
      <c r="HFC48" s="10"/>
      <c r="HFD48" s="10"/>
      <c r="HFE48" s="10"/>
      <c r="HFF48" s="10"/>
      <c r="HFG48" s="10"/>
      <c r="HFH48" s="10"/>
      <c r="HFI48" s="10"/>
      <c r="HFJ48" s="10"/>
      <c r="HFK48" s="10"/>
      <c r="HFL48" s="10"/>
      <c r="HFM48" s="10"/>
      <c r="HFN48" s="10"/>
      <c r="HFO48" s="10"/>
      <c r="HFP48" s="10"/>
      <c r="HFQ48" s="10"/>
      <c r="HFR48" s="10"/>
      <c r="HFS48" s="10"/>
      <c r="HFT48" s="10"/>
      <c r="HFU48" s="10"/>
      <c r="HFV48" s="10"/>
      <c r="HFW48" s="10"/>
      <c r="HFX48" s="10"/>
      <c r="HFY48" s="10"/>
      <c r="HFZ48" s="10"/>
      <c r="HGA48" s="10"/>
      <c r="HGB48" s="10"/>
      <c r="HGC48" s="10"/>
      <c r="HGD48" s="10"/>
      <c r="HGE48" s="10"/>
      <c r="HGF48" s="10"/>
      <c r="HGG48" s="10"/>
      <c r="HGH48" s="10"/>
      <c r="HGI48" s="10"/>
      <c r="HGJ48" s="10"/>
      <c r="HGK48" s="10"/>
      <c r="HGL48" s="10"/>
      <c r="HGM48" s="10"/>
      <c r="HGN48" s="10"/>
      <c r="HGO48" s="10"/>
      <c r="HGP48" s="10"/>
      <c r="HGQ48" s="10"/>
      <c r="HGR48" s="10"/>
      <c r="HGS48" s="10"/>
      <c r="HGT48" s="10"/>
      <c r="HGU48" s="10"/>
      <c r="HGV48" s="10"/>
      <c r="HGW48" s="10"/>
      <c r="HGX48" s="10"/>
      <c r="HGY48" s="10"/>
      <c r="HGZ48" s="10"/>
      <c r="HHA48" s="10"/>
      <c r="HHB48" s="10"/>
      <c r="HHC48" s="10"/>
      <c r="HHD48" s="10"/>
      <c r="HHE48" s="10"/>
      <c r="HHF48" s="10"/>
      <c r="HHG48" s="10"/>
      <c r="HHH48" s="10"/>
      <c r="HHI48" s="10"/>
      <c r="HHJ48" s="10"/>
      <c r="HHK48" s="10"/>
      <c r="HHL48" s="10"/>
      <c r="HHM48" s="10"/>
      <c r="HHN48" s="10"/>
      <c r="HHO48" s="10"/>
      <c r="HHP48" s="10"/>
      <c r="HHQ48" s="10"/>
      <c r="HHR48" s="10"/>
      <c r="HHS48" s="10"/>
      <c r="HHT48" s="10"/>
      <c r="HHU48" s="10"/>
      <c r="HHV48" s="10"/>
      <c r="HHW48" s="10"/>
      <c r="HHX48" s="10"/>
      <c r="HHY48" s="10"/>
      <c r="HHZ48" s="10"/>
      <c r="HIA48" s="10"/>
      <c r="HIB48" s="10"/>
      <c r="HIC48" s="10"/>
      <c r="HID48" s="10"/>
      <c r="HIE48" s="10"/>
      <c r="HIF48" s="10"/>
      <c r="HIG48" s="10"/>
      <c r="HIH48" s="10"/>
      <c r="HII48" s="10"/>
      <c r="HIJ48" s="10"/>
      <c r="HIK48" s="10"/>
      <c r="HIL48" s="10"/>
      <c r="HIM48" s="10"/>
      <c r="HIN48" s="10"/>
      <c r="HIO48" s="10"/>
      <c r="HIP48" s="10"/>
      <c r="HIQ48" s="10"/>
      <c r="HIR48" s="10"/>
      <c r="HIS48" s="10"/>
      <c r="HIT48" s="10"/>
      <c r="HIU48" s="10"/>
      <c r="HIV48" s="10"/>
      <c r="HIW48" s="10"/>
      <c r="HIX48" s="10"/>
      <c r="HIY48" s="10"/>
      <c r="HIZ48" s="10"/>
      <c r="HJA48" s="10"/>
      <c r="HJB48" s="10"/>
      <c r="HJC48" s="10"/>
      <c r="HJD48" s="10"/>
      <c r="HJE48" s="10"/>
      <c r="HJF48" s="10"/>
      <c r="HJG48" s="10"/>
      <c r="HJH48" s="10"/>
      <c r="HJI48" s="10"/>
      <c r="HJJ48" s="10"/>
      <c r="HJK48" s="10"/>
      <c r="HJL48" s="10"/>
      <c r="HJM48" s="10"/>
      <c r="HJN48" s="10"/>
      <c r="HJO48" s="10"/>
      <c r="HJP48" s="10"/>
      <c r="HJQ48" s="10"/>
      <c r="HJR48" s="10"/>
      <c r="HJS48" s="10"/>
      <c r="HJT48" s="10"/>
      <c r="HJU48" s="10"/>
      <c r="HJV48" s="10"/>
      <c r="HJW48" s="10"/>
      <c r="HJX48" s="10"/>
      <c r="HJY48" s="10"/>
      <c r="HJZ48" s="10"/>
      <c r="HKA48" s="10"/>
      <c r="HKB48" s="10"/>
      <c r="HKC48" s="10"/>
      <c r="HKD48" s="10"/>
      <c r="HKE48" s="10"/>
      <c r="HKF48" s="10"/>
      <c r="HKG48" s="10"/>
      <c r="HKH48" s="10"/>
      <c r="HKI48" s="10"/>
      <c r="HKJ48" s="10"/>
      <c r="HKK48" s="10"/>
      <c r="HKL48" s="10"/>
      <c r="HKM48" s="10"/>
      <c r="HKN48" s="10"/>
      <c r="HKO48" s="10"/>
      <c r="HKP48" s="10"/>
      <c r="HKQ48" s="10"/>
      <c r="HKR48" s="10"/>
      <c r="HKS48" s="10"/>
      <c r="HKT48" s="10"/>
      <c r="HKU48" s="10"/>
      <c r="HKV48" s="10"/>
      <c r="HKW48" s="10"/>
      <c r="HKX48" s="10"/>
      <c r="HKY48" s="10"/>
      <c r="HKZ48" s="10"/>
      <c r="HLA48" s="10"/>
      <c r="HLB48" s="10"/>
      <c r="HLC48" s="10"/>
      <c r="HLD48" s="10"/>
      <c r="HLE48" s="10"/>
      <c r="HLF48" s="10"/>
      <c r="HLG48" s="10"/>
      <c r="HLH48" s="10"/>
      <c r="HLI48" s="10"/>
      <c r="HLJ48" s="10"/>
      <c r="HLK48" s="10"/>
      <c r="HLL48" s="10"/>
      <c r="HLM48" s="10"/>
      <c r="HLN48" s="10"/>
      <c r="HLO48" s="10"/>
      <c r="HLP48" s="10"/>
      <c r="HLQ48" s="10"/>
      <c r="HLR48" s="10"/>
      <c r="HLS48" s="10"/>
      <c r="HLT48" s="10"/>
      <c r="HLU48" s="10"/>
      <c r="HLV48" s="10"/>
      <c r="HLW48" s="10"/>
      <c r="HLX48" s="10"/>
      <c r="HLY48" s="10"/>
      <c r="HLZ48" s="10"/>
      <c r="HMA48" s="10"/>
      <c r="HMB48" s="10"/>
      <c r="HMC48" s="10"/>
      <c r="HMD48" s="10"/>
      <c r="HME48" s="10"/>
      <c r="HMF48" s="10"/>
      <c r="HMG48" s="10"/>
      <c r="HMH48" s="10"/>
      <c r="HMI48" s="10"/>
      <c r="HMJ48" s="10"/>
      <c r="HMK48" s="10"/>
      <c r="HML48" s="10"/>
      <c r="HMM48" s="10"/>
      <c r="HMN48" s="10"/>
      <c r="HMO48" s="10"/>
      <c r="HMP48" s="10"/>
      <c r="HMQ48" s="10"/>
      <c r="HMR48" s="10"/>
      <c r="HMS48" s="10"/>
      <c r="HMT48" s="10"/>
      <c r="HMU48" s="10"/>
      <c r="HMV48" s="10"/>
      <c r="HMW48" s="10"/>
      <c r="HMX48" s="10"/>
      <c r="HMY48" s="10"/>
      <c r="HMZ48" s="10"/>
      <c r="HNA48" s="10"/>
      <c r="HNB48" s="10"/>
      <c r="HNC48" s="10"/>
      <c r="HND48" s="10"/>
      <c r="HNE48" s="10"/>
      <c r="HNF48" s="10"/>
      <c r="HNG48" s="10"/>
      <c r="HNH48" s="10"/>
      <c r="HNI48" s="10"/>
      <c r="HNJ48" s="10"/>
      <c r="HNK48" s="10"/>
      <c r="HNL48" s="10"/>
      <c r="HNM48" s="10"/>
      <c r="HNN48" s="10"/>
      <c r="HNO48" s="10"/>
      <c r="HNP48" s="10"/>
      <c r="HNQ48" s="10"/>
      <c r="HNR48" s="10"/>
      <c r="HNS48" s="10"/>
      <c r="HNT48" s="10"/>
      <c r="HNU48" s="10"/>
      <c r="HNV48" s="10"/>
      <c r="HNW48" s="10"/>
      <c r="HNX48" s="10"/>
      <c r="HNY48" s="10"/>
      <c r="HNZ48" s="10"/>
      <c r="HOA48" s="10"/>
      <c r="HOB48" s="10"/>
      <c r="HOC48" s="10"/>
      <c r="HOD48" s="10"/>
      <c r="HOE48" s="10"/>
      <c r="HOF48" s="10"/>
      <c r="HOG48" s="10"/>
      <c r="HOH48" s="10"/>
      <c r="HOI48" s="10"/>
      <c r="HOJ48" s="10"/>
      <c r="HOK48" s="10"/>
      <c r="HOL48" s="10"/>
      <c r="HOM48" s="10"/>
      <c r="HON48" s="10"/>
      <c r="HOO48" s="10"/>
      <c r="HOP48" s="10"/>
      <c r="HOQ48" s="10"/>
      <c r="HOR48" s="10"/>
      <c r="HOS48" s="10"/>
      <c r="HOT48" s="10"/>
      <c r="HOU48" s="10"/>
      <c r="HOV48" s="10"/>
      <c r="HOW48" s="10"/>
      <c r="HOX48" s="10"/>
      <c r="HOY48" s="10"/>
      <c r="HOZ48" s="10"/>
      <c r="HPA48" s="10"/>
      <c r="HPB48" s="10"/>
      <c r="HPC48" s="10"/>
      <c r="HPD48" s="10"/>
      <c r="HPE48" s="10"/>
      <c r="HPF48" s="10"/>
      <c r="HPG48" s="10"/>
      <c r="HPH48" s="10"/>
      <c r="HPI48" s="10"/>
      <c r="HPJ48" s="10"/>
      <c r="HPK48" s="10"/>
      <c r="HPL48" s="10"/>
      <c r="HPM48" s="10"/>
      <c r="HPN48" s="10"/>
      <c r="HPO48" s="10"/>
      <c r="HPP48" s="10"/>
      <c r="HPQ48" s="10"/>
      <c r="HPR48" s="10"/>
      <c r="HPS48" s="10"/>
      <c r="HPT48" s="10"/>
      <c r="HPU48" s="10"/>
      <c r="HPV48" s="10"/>
      <c r="HPW48" s="10"/>
      <c r="HPX48" s="10"/>
      <c r="HPY48" s="10"/>
      <c r="HPZ48" s="10"/>
      <c r="HQA48" s="10"/>
      <c r="HQB48" s="10"/>
      <c r="HQC48" s="10"/>
      <c r="HQD48" s="10"/>
      <c r="HQE48" s="10"/>
      <c r="HQF48" s="10"/>
      <c r="HQG48" s="10"/>
      <c r="HQH48" s="10"/>
      <c r="HQI48" s="10"/>
      <c r="HQJ48" s="10"/>
      <c r="HQK48" s="10"/>
      <c r="HQL48" s="10"/>
      <c r="HQM48" s="10"/>
      <c r="HQN48" s="10"/>
      <c r="HQO48" s="10"/>
      <c r="HQP48" s="10"/>
      <c r="HQQ48" s="10"/>
      <c r="HQR48" s="10"/>
      <c r="HQS48" s="10"/>
      <c r="HQT48" s="10"/>
      <c r="HQU48" s="10"/>
      <c r="HQV48" s="10"/>
      <c r="HQW48" s="10"/>
      <c r="HQX48" s="10"/>
      <c r="HQY48" s="10"/>
      <c r="HQZ48" s="10"/>
      <c r="HRA48" s="10"/>
      <c r="HRB48" s="10"/>
      <c r="HRC48" s="10"/>
      <c r="HRD48" s="10"/>
      <c r="HRE48" s="10"/>
      <c r="HRF48" s="10"/>
      <c r="HRG48" s="10"/>
      <c r="HRH48" s="10"/>
      <c r="HRI48" s="10"/>
      <c r="HRJ48" s="10"/>
      <c r="HRK48" s="10"/>
      <c r="HRL48" s="10"/>
      <c r="HRM48" s="10"/>
      <c r="HRN48" s="10"/>
      <c r="HRO48" s="10"/>
      <c r="HRP48" s="10"/>
      <c r="HRQ48" s="10"/>
      <c r="HRR48" s="10"/>
      <c r="HRS48" s="10"/>
      <c r="HRT48" s="10"/>
      <c r="HRU48" s="10"/>
      <c r="HRV48" s="10"/>
      <c r="HRW48" s="10"/>
      <c r="HRX48" s="10"/>
      <c r="HRY48" s="10"/>
      <c r="HRZ48" s="10"/>
      <c r="HSA48" s="10"/>
      <c r="HSB48" s="10"/>
      <c r="HSC48" s="10"/>
      <c r="HSD48" s="10"/>
      <c r="HSE48" s="10"/>
      <c r="HSF48" s="10"/>
      <c r="HSG48" s="10"/>
      <c r="HSH48" s="10"/>
      <c r="HSI48" s="10"/>
      <c r="HSJ48" s="10"/>
      <c r="HSK48" s="10"/>
      <c r="HSL48" s="10"/>
      <c r="HSM48" s="10"/>
      <c r="HSN48" s="10"/>
      <c r="HSO48" s="10"/>
      <c r="HSP48" s="10"/>
      <c r="HSQ48" s="10"/>
      <c r="HSR48" s="10"/>
      <c r="HSS48" s="10"/>
      <c r="HST48" s="10"/>
      <c r="HSU48" s="10"/>
      <c r="HSV48" s="10"/>
      <c r="HSW48" s="10"/>
      <c r="HSX48" s="10"/>
      <c r="HSY48" s="10"/>
      <c r="HSZ48" s="10"/>
      <c r="HTA48" s="10"/>
      <c r="HTB48" s="10"/>
      <c r="HTC48" s="10"/>
      <c r="HTD48" s="10"/>
      <c r="HTE48" s="10"/>
      <c r="HTF48" s="10"/>
      <c r="HTG48" s="10"/>
      <c r="HTH48" s="10"/>
      <c r="HTI48" s="10"/>
      <c r="HTJ48" s="10"/>
      <c r="HTK48" s="10"/>
      <c r="HTL48" s="10"/>
      <c r="HTM48" s="10"/>
      <c r="HTN48" s="10"/>
      <c r="HTO48" s="10"/>
      <c r="HTP48" s="10"/>
      <c r="HTQ48" s="10"/>
      <c r="HTR48" s="10"/>
      <c r="HTS48" s="10"/>
      <c r="HTT48" s="10"/>
      <c r="HTU48" s="10"/>
      <c r="HTV48" s="10"/>
      <c r="HTW48" s="10"/>
      <c r="HTX48" s="10"/>
      <c r="HTY48" s="10"/>
      <c r="HTZ48" s="10"/>
      <c r="HUA48" s="10"/>
      <c r="HUB48" s="10"/>
      <c r="HUC48" s="10"/>
      <c r="HUD48" s="10"/>
      <c r="HUE48" s="10"/>
      <c r="HUF48" s="10"/>
      <c r="HUG48" s="10"/>
      <c r="HUH48" s="10"/>
      <c r="HUI48" s="10"/>
      <c r="HUJ48" s="10"/>
      <c r="HUK48" s="10"/>
      <c r="HUL48" s="10"/>
      <c r="HUM48" s="10"/>
      <c r="HUN48" s="10"/>
      <c r="HUO48" s="10"/>
      <c r="HUP48" s="10"/>
      <c r="HUQ48" s="10"/>
      <c r="HUR48" s="10"/>
      <c r="HUS48" s="10"/>
      <c r="HUT48" s="10"/>
      <c r="HUU48" s="10"/>
      <c r="HUV48" s="10"/>
      <c r="HUW48" s="10"/>
      <c r="HUX48" s="10"/>
      <c r="HUY48" s="10"/>
      <c r="HUZ48" s="10"/>
      <c r="HVA48" s="10"/>
      <c r="HVB48" s="10"/>
      <c r="HVC48" s="10"/>
      <c r="HVD48" s="10"/>
      <c r="HVE48" s="10"/>
      <c r="HVF48" s="10"/>
      <c r="HVG48" s="10"/>
      <c r="HVH48" s="10"/>
      <c r="HVI48" s="10"/>
      <c r="HVJ48" s="10"/>
      <c r="HVK48" s="10"/>
      <c r="HVL48" s="10"/>
      <c r="HVM48" s="10"/>
      <c r="HVN48" s="10"/>
      <c r="HVO48" s="10"/>
      <c r="HVP48" s="10"/>
      <c r="HVQ48" s="10"/>
      <c r="HVR48" s="10"/>
      <c r="HVS48" s="10"/>
      <c r="HVT48" s="10"/>
      <c r="HVU48" s="10"/>
      <c r="HVV48" s="10"/>
      <c r="HVW48" s="10"/>
      <c r="HVX48" s="10"/>
      <c r="HVY48" s="10"/>
      <c r="HVZ48" s="10"/>
      <c r="HWA48" s="10"/>
      <c r="HWB48" s="10"/>
      <c r="HWC48" s="10"/>
      <c r="HWD48" s="10"/>
      <c r="HWE48" s="10"/>
      <c r="HWF48" s="10"/>
      <c r="HWG48" s="10"/>
      <c r="HWH48" s="10"/>
      <c r="HWI48" s="10"/>
      <c r="HWJ48" s="10"/>
      <c r="HWK48" s="10"/>
      <c r="HWL48" s="10"/>
      <c r="HWM48" s="10"/>
      <c r="HWN48" s="10"/>
      <c r="HWO48" s="10"/>
      <c r="HWP48" s="10"/>
      <c r="HWQ48" s="10"/>
      <c r="HWR48" s="10"/>
      <c r="HWS48" s="10"/>
      <c r="HWT48" s="10"/>
      <c r="HWU48" s="10"/>
      <c r="HWV48" s="10"/>
      <c r="HWW48" s="10"/>
      <c r="HWX48" s="10"/>
      <c r="HWY48" s="10"/>
      <c r="HWZ48" s="10"/>
      <c r="HXA48" s="10"/>
      <c r="HXB48" s="10"/>
      <c r="HXC48" s="10"/>
      <c r="HXD48" s="10"/>
      <c r="HXE48" s="10"/>
      <c r="HXF48" s="10"/>
      <c r="HXG48" s="10"/>
      <c r="HXH48" s="10"/>
      <c r="HXI48" s="10"/>
      <c r="HXJ48" s="10"/>
      <c r="HXK48" s="10"/>
      <c r="HXL48" s="10"/>
      <c r="HXM48" s="10"/>
      <c r="HXN48" s="10"/>
      <c r="HXO48" s="10"/>
      <c r="HXP48" s="10"/>
      <c r="HXQ48" s="10"/>
      <c r="HXR48" s="10"/>
      <c r="HXS48" s="10"/>
      <c r="HXT48" s="10"/>
      <c r="HXU48" s="10"/>
      <c r="HXV48" s="10"/>
      <c r="HXW48" s="10"/>
      <c r="HXX48" s="10"/>
      <c r="HXY48" s="10"/>
      <c r="HXZ48" s="10"/>
      <c r="HYA48" s="10"/>
      <c r="HYB48" s="10"/>
      <c r="HYC48" s="10"/>
      <c r="HYD48" s="10"/>
      <c r="HYE48" s="10"/>
      <c r="HYF48" s="10"/>
      <c r="HYG48" s="10"/>
      <c r="HYH48" s="10"/>
      <c r="HYI48" s="10"/>
      <c r="HYJ48" s="10"/>
      <c r="HYK48" s="10"/>
      <c r="HYL48" s="10"/>
      <c r="HYM48" s="10"/>
      <c r="HYN48" s="10"/>
      <c r="HYO48" s="10"/>
      <c r="HYP48" s="10"/>
      <c r="HYQ48" s="10"/>
      <c r="HYR48" s="10"/>
      <c r="HYS48" s="10"/>
      <c r="HYT48" s="10"/>
      <c r="HYU48" s="10"/>
      <c r="HYV48" s="10"/>
      <c r="HYW48" s="10"/>
      <c r="HYX48" s="10"/>
      <c r="HYY48" s="10"/>
      <c r="HYZ48" s="10"/>
      <c r="HZA48" s="10"/>
      <c r="HZB48" s="10"/>
      <c r="HZC48" s="10"/>
      <c r="HZD48" s="10"/>
      <c r="HZE48" s="10"/>
      <c r="HZF48" s="10"/>
      <c r="HZG48" s="10"/>
      <c r="HZH48" s="10"/>
      <c r="HZI48" s="10"/>
      <c r="HZJ48" s="10"/>
      <c r="HZK48" s="10"/>
      <c r="HZL48" s="10"/>
      <c r="HZM48" s="10"/>
      <c r="HZN48" s="10"/>
      <c r="HZO48" s="10"/>
      <c r="HZP48" s="10"/>
      <c r="HZQ48" s="10"/>
      <c r="HZR48" s="10"/>
      <c r="HZS48" s="10"/>
      <c r="HZT48" s="10"/>
      <c r="HZU48" s="10"/>
      <c r="HZV48" s="10"/>
      <c r="HZW48" s="10"/>
      <c r="HZX48" s="10"/>
      <c r="HZY48" s="10"/>
      <c r="HZZ48" s="10"/>
      <c r="IAA48" s="10"/>
      <c r="IAB48" s="10"/>
      <c r="IAC48" s="10"/>
      <c r="IAD48" s="10"/>
      <c r="IAE48" s="10"/>
      <c r="IAF48" s="10"/>
      <c r="IAG48" s="10"/>
      <c r="IAH48" s="10"/>
      <c r="IAI48" s="10"/>
      <c r="IAJ48" s="10"/>
      <c r="IAK48" s="10"/>
      <c r="IAL48" s="10"/>
      <c r="IAM48" s="10"/>
      <c r="IAN48" s="10"/>
      <c r="IAO48" s="10"/>
      <c r="IAP48" s="10"/>
      <c r="IAQ48" s="10"/>
      <c r="IAR48" s="10"/>
      <c r="IAS48" s="10"/>
      <c r="IAT48" s="10"/>
      <c r="IAU48" s="10"/>
      <c r="IAV48" s="10"/>
      <c r="IAW48" s="10"/>
      <c r="IAX48" s="10"/>
      <c r="IAY48" s="10"/>
      <c r="IAZ48" s="10"/>
      <c r="IBA48" s="10"/>
      <c r="IBB48" s="10"/>
      <c r="IBC48" s="10"/>
      <c r="IBD48" s="10"/>
      <c r="IBE48" s="10"/>
      <c r="IBF48" s="10"/>
      <c r="IBG48" s="10"/>
      <c r="IBH48" s="10"/>
      <c r="IBI48" s="10"/>
      <c r="IBJ48" s="10"/>
      <c r="IBK48" s="10"/>
      <c r="IBL48" s="10"/>
      <c r="IBM48" s="10"/>
      <c r="IBN48" s="10"/>
      <c r="IBO48" s="10"/>
      <c r="IBP48" s="10"/>
      <c r="IBQ48" s="10"/>
      <c r="IBR48" s="10"/>
      <c r="IBS48" s="10"/>
      <c r="IBT48" s="10"/>
      <c r="IBU48" s="10"/>
      <c r="IBV48" s="10"/>
      <c r="IBW48" s="10"/>
      <c r="IBX48" s="10"/>
      <c r="IBY48" s="10"/>
      <c r="IBZ48" s="10"/>
      <c r="ICA48" s="10"/>
      <c r="ICB48" s="10"/>
      <c r="ICC48" s="10"/>
      <c r="ICD48" s="10"/>
      <c r="ICE48" s="10"/>
      <c r="ICF48" s="10"/>
      <c r="ICG48" s="10"/>
      <c r="ICH48" s="10"/>
      <c r="ICI48" s="10"/>
      <c r="ICJ48" s="10"/>
      <c r="ICK48" s="10"/>
      <c r="ICL48" s="10"/>
      <c r="ICM48" s="10"/>
      <c r="ICN48" s="10"/>
      <c r="ICO48" s="10"/>
      <c r="ICP48" s="10"/>
      <c r="ICQ48" s="10"/>
      <c r="ICR48" s="10"/>
      <c r="ICS48" s="10"/>
      <c r="ICT48" s="10"/>
      <c r="ICU48" s="10"/>
      <c r="ICV48" s="10"/>
      <c r="ICW48" s="10"/>
      <c r="ICX48" s="10"/>
      <c r="ICY48" s="10"/>
      <c r="ICZ48" s="10"/>
      <c r="IDA48" s="10"/>
      <c r="IDB48" s="10"/>
      <c r="IDC48" s="10"/>
      <c r="IDD48" s="10"/>
      <c r="IDE48" s="10"/>
      <c r="IDF48" s="10"/>
      <c r="IDG48" s="10"/>
      <c r="IDH48" s="10"/>
      <c r="IDI48" s="10"/>
      <c r="IDJ48" s="10"/>
      <c r="IDK48" s="10"/>
      <c r="IDL48" s="10"/>
      <c r="IDM48" s="10"/>
      <c r="IDN48" s="10"/>
      <c r="IDO48" s="10"/>
      <c r="IDP48" s="10"/>
      <c r="IDQ48" s="10"/>
      <c r="IDR48" s="10"/>
      <c r="IDS48" s="10"/>
      <c r="IDT48" s="10"/>
      <c r="IDU48" s="10"/>
      <c r="IDV48" s="10"/>
      <c r="IDW48" s="10"/>
      <c r="IDX48" s="10"/>
      <c r="IDY48" s="10"/>
      <c r="IDZ48" s="10"/>
      <c r="IEA48" s="10"/>
      <c r="IEB48" s="10"/>
      <c r="IEC48" s="10"/>
      <c r="IED48" s="10"/>
      <c r="IEE48" s="10"/>
      <c r="IEF48" s="10"/>
      <c r="IEG48" s="10"/>
      <c r="IEH48" s="10"/>
      <c r="IEI48" s="10"/>
      <c r="IEJ48" s="10"/>
      <c r="IEK48" s="10"/>
      <c r="IEL48" s="10"/>
      <c r="IEM48" s="10"/>
      <c r="IEN48" s="10"/>
      <c r="IEO48" s="10"/>
      <c r="IEP48" s="10"/>
      <c r="IEQ48" s="10"/>
      <c r="IER48" s="10"/>
      <c r="IES48" s="10"/>
      <c r="IET48" s="10"/>
      <c r="IEU48" s="10"/>
      <c r="IEV48" s="10"/>
      <c r="IEW48" s="10"/>
      <c r="IEX48" s="10"/>
      <c r="IEY48" s="10"/>
      <c r="IEZ48" s="10"/>
      <c r="IFA48" s="10"/>
      <c r="IFB48" s="10"/>
      <c r="IFC48" s="10"/>
      <c r="IFD48" s="10"/>
      <c r="IFE48" s="10"/>
      <c r="IFF48" s="10"/>
      <c r="IFG48" s="10"/>
      <c r="IFH48" s="10"/>
      <c r="IFI48" s="10"/>
      <c r="IFJ48" s="10"/>
      <c r="IFK48" s="10"/>
      <c r="IFL48" s="10"/>
      <c r="IFM48" s="10"/>
      <c r="IFN48" s="10"/>
      <c r="IFO48" s="10"/>
      <c r="IFP48" s="10"/>
      <c r="IFQ48" s="10"/>
      <c r="IFR48" s="10"/>
      <c r="IFS48" s="10"/>
      <c r="IFT48" s="10"/>
      <c r="IFU48" s="10"/>
      <c r="IFV48" s="10"/>
      <c r="IFW48" s="10"/>
      <c r="IFX48" s="10"/>
      <c r="IFY48" s="10"/>
      <c r="IFZ48" s="10"/>
      <c r="IGA48" s="10"/>
      <c r="IGB48" s="10"/>
      <c r="IGC48" s="10"/>
      <c r="IGD48" s="10"/>
      <c r="IGE48" s="10"/>
      <c r="IGF48" s="10"/>
      <c r="IGG48" s="10"/>
      <c r="IGH48" s="10"/>
      <c r="IGI48" s="10"/>
      <c r="IGJ48" s="10"/>
      <c r="IGK48" s="10"/>
      <c r="IGL48" s="10"/>
      <c r="IGM48" s="10"/>
      <c r="IGN48" s="10"/>
      <c r="IGO48" s="10"/>
      <c r="IGP48" s="10"/>
      <c r="IGQ48" s="10"/>
      <c r="IGR48" s="10"/>
      <c r="IGS48" s="10"/>
      <c r="IGT48" s="10"/>
      <c r="IGU48" s="10"/>
      <c r="IGV48" s="10"/>
      <c r="IGW48" s="10"/>
      <c r="IGX48" s="10"/>
      <c r="IGY48" s="10"/>
      <c r="IGZ48" s="10"/>
      <c r="IHA48" s="10"/>
      <c r="IHB48" s="10"/>
      <c r="IHC48" s="10"/>
      <c r="IHD48" s="10"/>
      <c r="IHE48" s="10"/>
      <c r="IHF48" s="10"/>
      <c r="IHG48" s="10"/>
      <c r="IHH48" s="10"/>
      <c r="IHI48" s="10"/>
      <c r="IHJ48" s="10"/>
      <c r="IHK48" s="10"/>
      <c r="IHL48" s="10"/>
      <c r="IHM48" s="10"/>
      <c r="IHN48" s="10"/>
      <c r="IHO48" s="10"/>
      <c r="IHP48" s="10"/>
      <c r="IHQ48" s="10"/>
      <c r="IHR48" s="10"/>
      <c r="IHS48" s="10"/>
      <c r="IHT48" s="10"/>
      <c r="IHU48" s="10"/>
      <c r="IHV48" s="10"/>
      <c r="IHW48" s="10"/>
      <c r="IHX48" s="10"/>
      <c r="IHY48" s="10"/>
      <c r="IHZ48" s="10"/>
      <c r="IIA48" s="10"/>
      <c r="IIB48" s="10"/>
      <c r="IIC48" s="10"/>
      <c r="IID48" s="10"/>
      <c r="IIE48" s="10"/>
      <c r="IIF48" s="10"/>
      <c r="IIG48" s="10"/>
      <c r="IIH48" s="10"/>
      <c r="III48" s="10"/>
      <c r="IIJ48" s="10"/>
      <c r="IIK48" s="10"/>
      <c r="IIL48" s="10"/>
      <c r="IIM48" s="10"/>
      <c r="IIN48" s="10"/>
      <c r="IIO48" s="10"/>
      <c r="IIP48" s="10"/>
      <c r="IIQ48" s="10"/>
      <c r="IIR48" s="10"/>
      <c r="IIS48" s="10"/>
      <c r="IIT48" s="10"/>
      <c r="IIU48" s="10"/>
      <c r="IIV48" s="10"/>
      <c r="IIW48" s="10"/>
      <c r="IIX48" s="10"/>
      <c r="IIY48" s="10"/>
      <c r="IIZ48" s="10"/>
      <c r="IJA48" s="10"/>
      <c r="IJB48" s="10"/>
      <c r="IJC48" s="10"/>
      <c r="IJD48" s="10"/>
      <c r="IJE48" s="10"/>
      <c r="IJF48" s="10"/>
      <c r="IJG48" s="10"/>
      <c r="IJH48" s="10"/>
      <c r="IJI48" s="10"/>
      <c r="IJJ48" s="10"/>
      <c r="IJK48" s="10"/>
      <c r="IJL48" s="10"/>
      <c r="IJM48" s="10"/>
      <c r="IJN48" s="10"/>
      <c r="IJO48" s="10"/>
      <c r="IJP48" s="10"/>
      <c r="IJQ48" s="10"/>
      <c r="IJR48" s="10"/>
      <c r="IJS48" s="10"/>
      <c r="IJT48" s="10"/>
      <c r="IJU48" s="10"/>
      <c r="IJV48" s="10"/>
      <c r="IJW48" s="10"/>
      <c r="IJX48" s="10"/>
      <c r="IJY48" s="10"/>
      <c r="IJZ48" s="10"/>
      <c r="IKA48" s="10"/>
      <c r="IKB48" s="10"/>
      <c r="IKC48" s="10"/>
      <c r="IKD48" s="10"/>
      <c r="IKE48" s="10"/>
      <c r="IKF48" s="10"/>
      <c r="IKG48" s="10"/>
      <c r="IKH48" s="10"/>
      <c r="IKI48" s="10"/>
      <c r="IKJ48" s="10"/>
      <c r="IKK48" s="10"/>
      <c r="IKL48" s="10"/>
      <c r="IKM48" s="10"/>
      <c r="IKN48" s="10"/>
      <c r="IKO48" s="10"/>
      <c r="IKP48" s="10"/>
      <c r="IKQ48" s="10"/>
      <c r="IKR48" s="10"/>
      <c r="IKS48" s="10"/>
      <c r="IKT48" s="10"/>
      <c r="IKU48" s="10"/>
      <c r="IKV48" s="10"/>
      <c r="IKW48" s="10"/>
      <c r="IKX48" s="10"/>
      <c r="IKY48" s="10"/>
      <c r="IKZ48" s="10"/>
      <c r="ILA48" s="10"/>
      <c r="ILB48" s="10"/>
      <c r="ILC48" s="10"/>
      <c r="ILD48" s="10"/>
      <c r="ILE48" s="10"/>
      <c r="ILF48" s="10"/>
      <c r="ILG48" s="10"/>
      <c r="ILH48" s="10"/>
      <c r="ILI48" s="10"/>
      <c r="ILJ48" s="10"/>
      <c r="ILK48" s="10"/>
      <c r="ILL48" s="10"/>
      <c r="ILM48" s="10"/>
      <c r="ILN48" s="10"/>
      <c r="ILO48" s="10"/>
      <c r="ILP48" s="10"/>
      <c r="ILQ48" s="10"/>
      <c r="ILR48" s="10"/>
      <c r="ILS48" s="10"/>
      <c r="ILT48" s="10"/>
      <c r="ILU48" s="10"/>
      <c r="ILV48" s="10"/>
      <c r="ILW48" s="10"/>
      <c r="ILX48" s="10"/>
      <c r="ILY48" s="10"/>
      <c r="ILZ48" s="10"/>
      <c r="IMA48" s="10"/>
      <c r="IMB48" s="10"/>
      <c r="IMC48" s="10"/>
      <c r="IMD48" s="10"/>
      <c r="IME48" s="10"/>
      <c r="IMF48" s="10"/>
      <c r="IMG48" s="10"/>
      <c r="IMH48" s="10"/>
      <c r="IMI48" s="10"/>
      <c r="IMJ48" s="10"/>
      <c r="IMK48" s="10"/>
      <c r="IML48" s="10"/>
      <c r="IMM48" s="10"/>
      <c r="IMN48" s="10"/>
      <c r="IMO48" s="10"/>
      <c r="IMP48" s="10"/>
      <c r="IMQ48" s="10"/>
      <c r="IMR48" s="10"/>
      <c r="IMS48" s="10"/>
      <c r="IMT48" s="10"/>
      <c r="IMU48" s="10"/>
      <c r="IMV48" s="10"/>
      <c r="IMW48" s="10"/>
      <c r="IMX48" s="10"/>
      <c r="IMY48" s="10"/>
      <c r="IMZ48" s="10"/>
      <c r="INA48" s="10"/>
      <c r="INB48" s="10"/>
      <c r="INC48" s="10"/>
      <c r="IND48" s="10"/>
      <c r="INE48" s="10"/>
      <c r="INF48" s="10"/>
      <c r="ING48" s="10"/>
      <c r="INH48" s="10"/>
      <c r="INI48" s="10"/>
      <c r="INJ48" s="10"/>
      <c r="INK48" s="10"/>
      <c r="INL48" s="10"/>
      <c r="INM48" s="10"/>
      <c r="INN48" s="10"/>
      <c r="INO48" s="10"/>
      <c r="INP48" s="10"/>
      <c r="INQ48" s="10"/>
      <c r="INR48" s="10"/>
      <c r="INS48" s="10"/>
      <c r="INT48" s="10"/>
      <c r="INU48" s="10"/>
      <c r="INV48" s="10"/>
      <c r="INW48" s="10"/>
      <c r="INX48" s="10"/>
      <c r="INY48" s="10"/>
      <c r="INZ48" s="10"/>
      <c r="IOA48" s="10"/>
      <c r="IOB48" s="10"/>
      <c r="IOC48" s="10"/>
      <c r="IOD48" s="10"/>
      <c r="IOE48" s="10"/>
      <c r="IOF48" s="10"/>
      <c r="IOG48" s="10"/>
      <c r="IOH48" s="10"/>
      <c r="IOI48" s="10"/>
      <c r="IOJ48" s="10"/>
      <c r="IOK48" s="10"/>
      <c r="IOL48" s="10"/>
      <c r="IOM48" s="10"/>
      <c r="ION48" s="10"/>
      <c r="IOO48" s="10"/>
      <c r="IOP48" s="10"/>
      <c r="IOQ48" s="10"/>
      <c r="IOR48" s="10"/>
      <c r="IOS48" s="10"/>
      <c r="IOT48" s="10"/>
      <c r="IOU48" s="10"/>
      <c r="IOV48" s="10"/>
      <c r="IOW48" s="10"/>
      <c r="IOX48" s="10"/>
      <c r="IOY48" s="10"/>
      <c r="IOZ48" s="10"/>
      <c r="IPA48" s="10"/>
      <c r="IPB48" s="10"/>
      <c r="IPC48" s="10"/>
      <c r="IPD48" s="10"/>
      <c r="IPE48" s="10"/>
      <c r="IPF48" s="10"/>
      <c r="IPG48" s="10"/>
      <c r="IPH48" s="10"/>
      <c r="IPI48" s="10"/>
      <c r="IPJ48" s="10"/>
      <c r="IPK48" s="10"/>
      <c r="IPL48" s="10"/>
      <c r="IPM48" s="10"/>
      <c r="IPN48" s="10"/>
      <c r="IPO48" s="10"/>
      <c r="IPP48" s="10"/>
      <c r="IPQ48" s="10"/>
      <c r="IPR48" s="10"/>
      <c r="IPS48" s="10"/>
      <c r="IPT48" s="10"/>
      <c r="IPU48" s="10"/>
      <c r="IPV48" s="10"/>
      <c r="IPW48" s="10"/>
      <c r="IPX48" s="10"/>
      <c r="IPY48" s="10"/>
      <c r="IPZ48" s="10"/>
      <c r="IQA48" s="10"/>
      <c r="IQB48" s="10"/>
      <c r="IQC48" s="10"/>
      <c r="IQD48" s="10"/>
      <c r="IQE48" s="10"/>
      <c r="IQF48" s="10"/>
      <c r="IQG48" s="10"/>
      <c r="IQH48" s="10"/>
      <c r="IQI48" s="10"/>
      <c r="IQJ48" s="10"/>
      <c r="IQK48" s="10"/>
      <c r="IQL48" s="10"/>
      <c r="IQM48" s="10"/>
      <c r="IQN48" s="10"/>
      <c r="IQO48" s="10"/>
      <c r="IQP48" s="10"/>
      <c r="IQQ48" s="10"/>
      <c r="IQR48" s="10"/>
      <c r="IQS48" s="10"/>
      <c r="IQT48" s="10"/>
      <c r="IQU48" s="10"/>
      <c r="IQV48" s="10"/>
      <c r="IQW48" s="10"/>
      <c r="IQX48" s="10"/>
      <c r="IQY48" s="10"/>
      <c r="IQZ48" s="10"/>
      <c r="IRA48" s="10"/>
      <c r="IRB48" s="10"/>
      <c r="IRC48" s="10"/>
      <c r="IRD48" s="10"/>
      <c r="IRE48" s="10"/>
      <c r="IRF48" s="10"/>
      <c r="IRG48" s="10"/>
      <c r="IRH48" s="10"/>
      <c r="IRI48" s="10"/>
      <c r="IRJ48" s="10"/>
      <c r="IRK48" s="10"/>
      <c r="IRL48" s="10"/>
      <c r="IRM48" s="10"/>
      <c r="IRN48" s="10"/>
      <c r="IRO48" s="10"/>
      <c r="IRP48" s="10"/>
      <c r="IRQ48" s="10"/>
      <c r="IRR48" s="10"/>
      <c r="IRS48" s="10"/>
      <c r="IRT48" s="10"/>
      <c r="IRU48" s="10"/>
      <c r="IRV48" s="10"/>
      <c r="IRW48" s="10"/>
      <c r="IRX48" s="10"/>
      <c r="IRY48" s="10"/>
      <c r="IRZ48" s="10"/>
      <c r="ISA48" s="10"/>
      <c r="ISB48" s="10"/>
      <c r="ISC48" s="10"/>
      <c r="ISD48" s="10"/>
      <c r="ISE48" s="10"/>
      <c r="ISF48" s="10"/>
      <c r="ISG48" s="10"/>
      <c r="ISH48" s="10"/>
      <c r="ISI48" s="10"/>
      <c r="ISJ48" s="10"/>
      <c r="ISK48" s="10"/>
      <c r="ISL48" s="10"/>
      <c r="ISM48" s="10"/>
      <c r="ISN48" s="10"/>
      <c r="ISO48" s="10"/>
      <c r="ISP48" s="10"/>
      <c r="ISQ48" s="10"/>
      <c r="ISR48" s="10"/>
      <c r="ISS48" s="10"/>
      <c r="IST48" s="10"/>
      <c r="ISU48" s="10"/>
      <c r="ISV48" s="10"/>
      <c r="ISW48" s="10"/>
      <c r="ISX48" s="10"/>
      <c r="ISY48" s="10"/>
      <c r="ISZ48" s="10"/>
      <c r="ITA48" s="10"/>
      <c r="ITB48" s="10"/>
      <c r="ITC48" s="10"/>
      <c r="ITD48" s="10"/>
      <c r="ITE48" s="10"/>
      <c r="ITF48" s="10"/>
      <c r="ITG48" s="10"/>
      <c r="ITH48" s="10"/>
      <c r="ITI48" s="10"/>
      <c r="ITJ48" s="10"/>
      <c r="ITK48" s="10"/>
      <c r="ITL48" s="10"/>
      <c r="ITM48" s="10"/>
      <c r="ITN48" s="10"/>
      <c r="ITO48" s="10"/>
      <c r="ITP48" s="10"/>
      <c r="ITQ48" s="10"/>
      <c r="ITR48" s="10"/>
      <c r="ITS48" s="10"/>
      <c r="ITT48" s="10"/>
      <c r="ITU48" s="10"/>
      <c r="ITV48" s="10"/>
      <c r="ITW48" s="10"/>
      <c r="ITX48" s="10"/>
      <c r="ITY48" s="10"/>
      <c r="ITZ48" s="10"/>
      <c r="IUA48" s="10"/>
      <c r="IUB48" s="10"/>
      <c r="IUC48" s="10"/>
      <c r="IUD48" s="10"/>
      <c r="IUE48" s="10"/>
      <c r="IUF48" s="10"/>
      <c r="IUG48" s="10"/>
      <c r="IUH48" s="10"/>
      <c r="IUI48" s="10"/>
      <c r="IUJ48" s="10"/>
      <c r="IUK48" s="10"/>
      <c r="IUL48" s="10"/>
      <c r="IUM48" s="10"/>
      <c r="IUN48" s="10"/>
      <c r="IUO48" s="10"/>
      <c r="IUP48" s="10"/>
      <c r="IUQ48" s="10"/>
      <c r="IUR48" s="10"/>
      <c r="IUS48" s="10"/>
      <c r="IUT48" s="10"/>
      <c r="IUU48" s="10"/>
      <c r="IUV48" s="10"/>
      <c r="IUW48" s="10"/>
      <c r="IUX48" s="10"/>
      <c r="IUY48" s="10"/>
      <c r="IUZ48" s="10"/>
      <c r="IVA48" s="10"/>
      <c r="IVB48" s="10"/>
      <c r="IVC48" s="10"/>
      <c r="IVD48" s="10"/>
      <c r="IVE48" s="10"/>
      <c r="IVF48" s="10"/>
      <c r="IVG48" s="10"/>
      <c r="IVH48" s="10"/>
      <c r="IVI48" s="10"/>
      <c r="IVJ48" s="10"/>
      <c r="IVK48" s="10"/>
      <c r="IVL48" s="10"/>
      <c r="IVM48" s="10"/>
      <c r="IVN48" s="10"/>
      <c r="IVO48" s="10"/>
      <c r="IVP48" s="10"/>
      <c r="IVQ48" s="10"/>
      <c r="IVR48" s="10"/>
      <c r="IVS48" s="10"/>
      <c r="IVT48" s="10"/>
      <c r="IVU48" s="10"/>
      <c r="IVV48" s="10"/>
      <c r="IVW48" s="10"/>
      <c r="IVX48" s="10"/>
      <c r="IVY48" s="10"/>
      <c r="IVZ48" s="10"/>
      <c r="IWA48" s="10"/>
      <c r="IWB48" s="10"/>
      <c r="IWC48" s="10"/>
      <c r="IWD48" s="10"/>
      <c r="IWE48" s="10"/>
      <c r="IWF48" s="10"/>
      <c r="IWG48" s="10"/>
      <c r="IWH48" s="10"/>
      <c r="IWI48" s="10"/>
      <c r="IWJ48" s="10"/>
      <c r="IWK48" s="10"/>
      <c r="IWL48" s="10"/>
      <c r="IWM48" s="10"/>
      <c r="IWN48" s="10"/>
      <c r="IWO48" s="10"/>
      <c r="IWP48" s="10"/>
      <c r="IWQ48" s="10"/>
      <c r="IWR48" s="10"/>
      <c r="IWS48" s="10"/>
      <c r="IWT48" s="10"/>
      <c r="IWU48" s="10"/>
      <c r="IWV48" s="10"/>
      <c r="IWW48" s="10"/>
      <c r="IWX48" s="10"/>
      <c r="IWY48" s="10"/>
      <c r="IWZ48" s="10"/>
      <c r="IXA48" s="10"/>
      <c r="IXB48" s="10"/>
      <c r="IXC48" s="10"/>
      <c r="IXD48" s="10"/>
      <c r="IXE48" s="10"/>
      <c r="IXF48" s="10"/>
      <c r="IXG48" s="10"/>
      <c r="IXH48" s="10"/>
      <c r="IXI48" s="10"/>
      <c r="IXJ48" s="10"/>
      <c r="IXK48" s="10"/>
      <c r="IXL48" s="10"/>
      <c r="IXM48" s="10"/>
      <c r="IXN48" s="10"/>
      <c r="IXO48" s="10"/>
      <c r="IXP48" s="10"/>
      <c r="IXQ48" s="10"/>
      <c r="IXR48" s="10"/>
      <c r="IXS48" s="10"/>
      <c r="IXT48" s="10"/>
      <c r="IXU48" s="10"/>
      <c r="IXV48" s="10"/>
      <c r="IXW48" s="10"/>
      <c r="IXX48" s="10"/>
      <c r="IXY48" s="10"/>
      <c r="IXZ48" s="10"/>
      <c r="IYA48" s="10"/>
      <c r="IYB48" s="10"/>
      <c r="IYC48" s="10"/>
      <c r="IYD48" s="10"/>
      <c r="IYE48" s="10"/>
      <c r="IYF48" s="10"/>
      <c r="IYG48" s="10"/>
      <c r="IYH48" s="10"/>
      <c r="IYI48" s="10"/>
      <c r="IYJ48" s="10"/>
      <c r="IYK48" s="10"/>
      <c r="IYL48" s="10"/>
      <c r="IYM48" s="10"/>
      <c r="IYN48" s="10"/>
      <c r="IYO48" s="10"/>
      <c r="IYP48" s="10"/>
      <c r="IYQ48" s="10"/>
      <c r="IYR48" s="10"/>
      <c r="IYS48" s="10"/>
      <c r="IYT48" s="10"/>
      <c r="IYU48" s="10"/>
      <c r="IYV48" s="10"/>
      <c r="IYW48" s="10"/>
      <c r="IYX48" s="10"/>
      <c r="IYY48" s="10"/>
      <c r="IYZ48" s="10"/>
      <c r="IZA48" s="10"/>
      <c r="IZB48" s="10"/>
      <c r="IZC48" s="10"/>
      <c r="IZD48" s="10"/>
      <c r="IZE48" s="10"/>
      <c r="IZF48" s="10"/>
      <c r="IZG48" s="10"/>
      <c r="IZH48" s="10"/>
      <c r="IZI48" s="10"/>
      <c r="IZJ48" s="10"/>
      <c r="IZK48" s="10"/>
      <c r="IZL48" s="10"/>
      <c r="IZM48" s="10"/>
      <c r="IZN48" s="10"/>
      <c r="IZO48" s="10"/>
      <c r="IZP48" s="10"/>
      <c r="IZQ48" s="10"/>
      <c r="IZR48" s="10"/>
      <c r="IZS48" s="10"/>
      <c r="IZT48" s="10"/>
      <c r="IZU48" s="10"/>
      <c r="IZV48" s="10"/>
      <c r="IZW48" s="10"/>
      <c r="IZX48" s="10"/>
      <c r="IZY48" s="10"/>
      <c r="IZZ48" s="10"/>
      <c r="JAA48" s="10"/>
      <c r="JAB48" s="10"/>
      <c r="JAC48" s="10"/>
      <c r="JAD48" s="10"/>
      <c r="JAE48" s="10"/>
      <c r="JAF48" s="10"/>
      <c r="JAG48" s="10"/>
      <c r="JAH48" s="10"/>
      <c r="JAI48" s="10"/>
      <c r="JAJ48" s="10"/>
      <c r="JAK48" s="10"/>
      <c r="JAL48" s="10"/>
      <c r="JAM48" s="10"/>
      <c r="JAN48" s="10"/>
      <c r="JAO48" s="10"/>
      <c r="JAP48" s="10"/>
      <c r="JAQ48" s="10"/>
      <c r="JAR48" s="10"/>
      <c r="JAS48" s="10"/>
      <c r="JAT48" s="10"/>
      <c r="JAU48" s="10"/>
      <c r="JAV48" s="10"/>
      <c r="JAW48" s="10"/>
      <c r="JAX48" s="10"/>
      <c r="JAY48" s="10"/>
      <c r="JAZ48" s="10"/>
      <c r="JBA48" s="10"/>
      <c r="JBB48" s="10"/>
      <c r="JBC48" s="10"/>
      <c r="JBD48" s="10"/>
      <c r="JBE48" s="10"/>
      <c r="JBF48" s="10"/>
      <c r="JBG48" s="10"/>
      <c r="JBH48" s="10"/>
      <c r="JBI48" s="10"/>
      <c r="JBJ48" s="10"/>
      <c r="JBK48" s="10"/>
      <c r="JBL48" s="10"/>
      <c r="JBM48" s="10"/>
      <c r="JBN48" s="10"/>
      <c r="JBO48" s="10"/>
      <c r="JBP48" s="10"/>
      <c r="JBQ48" s="10"/>
      <c r="JBR48" s="10"/>
      <c r="JBS48" s="10"/>
      <c r="JBT48" s="10"/>
      <c r="JBU48" s="10"/>
      <c r="JBV48" s="10"/>
      <c r="JBW48" s="10"/>
      <c r="JBX48" s="10"/>
      <c r="JBY48" s="10"/>
      <c r="JBZ48" s="10"/>
      <c r="JCA48" s="10"/>
      <c r="JCB48" s="10"/>
      <c r="JCC48" s="10"/>
      <c r="JCD48" s="10"/>
      <c r="JCE48" s="10"/>
      <c r="JCF48" s="10"/>
      <c r="JCG48" s="10"/>
      <c r="JCH48" s="10"/>
      <c r="JCI48" s="10"/>
      <c r="JCJ48" s="10"/>
      <c r="JCK48" s="10"/>
      <c r="JCL48" s="10"/>
      <c r="JCM48" s="10"/>
      <c r="JCN48" s="10"/>
      <c r="JCO48" s="10"/>
      <c r="JCP48" s="10"/>
      <c r="JCQ48" s="10"/>
      <c r="JCR48" s="10"/>
      <c r="JCS48" s="10"/>
      <c r="JCT48" s="10"/>
      <c r="JCU48" s="10"/>
      <c r="JCV48" s="10"/>
      <c r="JCW48" s="10"/>
      <c r="JCX48" s="10"/>
      <c r="JCY48" s="10"/>
      <c r="JCZ48" s="10"/>
      <c r="JDA48" s="10"/>
      <c r="JDB48" s="10"/>
      <c r="JDC48" s="10"/>
      <c r="JDD48" s="10"/>
      <c r="JDE48" s="10"/>
      <c r="JDF48" s="10"/>
      <c r="JDG48" s="10"/>
      <c r="JDH48" s="10"/>
      <c r="JDI48" s="10"/>
      <c r="JDJ48" s="10"/>
      <c r="JDK48" s="10"/>
      <c r="JDL48" s="10"/>
      <c r="JDM48" s="10"/>
      <c r="JDN48" s="10"/>
      <c r="JDO48" s="10"/>
      <c r="JDP48" s="10"/>
      <c r="JDQ48" s="10"/>
      <c r="JDR48" s="10"/>
      <c r="JDS48" s="10"/>
      <c r="JDT48" s="10"/>
      <c r="JDU48" s="10"/>
      <c r="JDV48" s="10"/>
      <c r="JDW48" s="10"/>
      <c r="JDX48" s="10"/>
      <c r="JDY48" s="10"/>
      <c r="JDZ48" s="10"/>
      <c r="JEA48" s="10"/>
      <c r="JEB48" s="10"/>
      <c r="JEC48" s="10"/>
      <c r="JED48" s="10"/>
      <c r="JEE48" s="10"/>
      <c r="JEF48" s="10"/>
      <c r="JEG48" s="10"/>
      <c r="JEH48" s="10"/>
      <c r="JEI48" s="10"/>
      <c r="JEJ48" s="10"/>
      <c r="JEK48" s="10"/>
      <c r="JEL48" s="10"/>
      <c r="JEM48" s="10"/>
      <c r="JEN48" s="10"/>
      <c r="JEO48" s="10"/>
      <c r="JEP48" s="10"/>
      <c r="JEQ48" s="10"/>
      <c r="JER48" s="10"/>
      <c r="JES48" s="10"/>
      <c r="JET48" s="10"/>
      <c r="JEU48" s="10"/>
      <c r="JEV48" s="10"/>
      <c r="JEW48" s="10"/>
      <c r="JEX48" s="10"/>
      <c r="JEY48" s="10"/>
      <c r="JEZ48" s="10"/>
      <c r="JFA48" s="10"/>
      <c r="JFB48" s="10"/>
      <c r="JFC48" s="10"/>
      <c r="JFD48" s="10"/>
      <c r="JFE48" s="10"/>
      <c r="JFF48" s="10"/>
      <c r="JFG48" s="10"/>
      <c r="JFH48" s="10"/>
      <c r="JFI48" s="10"/>
      <c r="JFJ48" s="10"/>
      <c r="JFK48" s="10"/>
      <c r="JFL48" s="10"/>
      <c r="JFM48" s="10"/>
      <c r="JFN48" s="10"/>
      <c r="JFO48" s="10"/>
      <c r="JFP48" s="10"/>
      <c r="JFQ48" s="10"/>
      <c r="JFR48" s="10"/>
      <c r="JFS48" s="10"/>
      <c r="JFT48" s="10"/>
      <c r="JFU48" s="10"/>
      <c r="JFV48" s="10"/>
      <c r="JFW48" s="10"/>
      <c r="JFX48" s="10"/>
      <c r="JFY48" s="10"/>
      <c r="JFZ48" s="10"/>
      <c r="JGA48" s="10"/>
      <c r="JGB48" s="10"/>
      <c r="JGC48" s="10"/>
      <c r="JGD48" s="10"/>
      <c r="JGE48" s="10"/>
      <c r="JGF48" s="10"/>
      <c r="JGG48" s="10"/>
      <c r="JGH48" s="10"/>
      <c r="JGI48" s="10"/>
      <c r="JGJ48" s="10"/>
      <c r="JGK48" s="10"/>
      <c r="JGL48" s="10"/>
      <c r="JGM48" s="10"/>
      <c r="JGN48" s="10"/>
      <c r="JGO48" s="10"/>
      <c r="JGP48" s="10"/>
      <c r="JGQ48" s="10"/>
      <c r="JGR48" s="10"/>
      <c r="JGS48" s="10"/>
      <c r="JGT48" s="10"/>
      <c r="JGU48" s="10"/>
      <c r="JGV48" s="10"/>
      <c r="JGW48" s="10"/>
      <c r="JGX48" s="10"/>
      <c r="JGY48" s="10"/>
      <c r="JGZ48" s="10"/>
      <c r="JHA48" s="10"/>
      <c r="JHB48" s="10"/>
      <c r="JHC48" s="10"/>
      <c r="JHD48" s="10"/>
      <c r="JHE48" s="10"/>
      <c r="JHF48" s="10"/>
      <c r="JHG48" s="10"/>
      <c r="JHH48" s="10"/>
      <c r="JHI48" s="10"/>
      <c r="JHJ48" s="10"/>
      <c r="JHK48" s="10"/>
      <c r="JHL48" s="10"/>
      <c r="JHM48" s="10"/>
      <c r="JHN48" s="10"/>
      <c r="JHO48" s="10"/>
      <c r="JHP48" s="10"/>
      <c r="JHQ48" s="10"/>
      <c r="JHR48" s="10"/>
      <c r="JHS48" s="10"/>
      <c r="JHT48" s="10"/>
      <c r="JHU48" s="10"/>
      <c r="JHV48" s="10"/>
      <c r="JHW48" s="10"/>
      <c r="JHX48" s="10"/>
      <c r="JHY48" s="10"/>
      <c r="JHZ48" s="10"/>
      <c r="JIA48" s="10"/>
      <c r="JIB48" s="10"/>
      <c r="JIC48" s="10"/>
      <c r="JID48" s="10"/>
      <c r="JIE48" s="10"/>
      <c r="JIF48" s="10"/>
      <c r="JIG48" s="10"/>
      <c r="JIH48" s="10"/>
      <c r="JII48" s="10"/>
      <c r="JIJ48" s="10"/>
      <c r="JIK48" s="10"/>
      <c r="JIL48" s="10"/>
      <c r="JIM48" s="10"/>
      <c r="JIN48" s="10"/>
      <c r="JIO48" s="10"/>
      <c r="JIP48" s="10"/>
      <c r="JIQ48" s="10"/>
      <c r="JIR48" s="10"/>
      <c r="JIS48" s="10"/>
      <c r="JIT48" s="10"/>
      <c r="JIU48" s="10"/>
      <c r="JIV48" s="10"/>
      <c r="JIW48" s="10"/>
      <c r="JIX48" s="10"/>
      <c r="JIY48" s="10"/>
      <c r="JIZ48" s="10"/>
      <c r="JJA48" s="10"/>
      <c r="JJB48" s="10"/>
      <c r="JJC48" s="10"/>
      <c r="JJD48" s="10"/>
      <c r="JJE48" s="10"/>
      <c r="JJF48" s="10"/>
      <c r="JJG48" s="10"/>
      <c r="JJH48" s="10"/>
      <c r="JJI48" s="10"/>
      <c r="JJJ48" s="10"/>
      <c r="JJK48" s="10"/>
      <c r="JJL48" s="10"/>
      <c r="JJM48" s="10"/>
      <c r="JJN48" s="10"/>
      <c r="JJO48" s="10"/>
      <c r="JJP48" s="10"/>
      <c r="JJQ48" s="10"/>
      <c r="JJR48" s="10"/>
      <c r="JJS48" s="10"/>
      <c r="JJT48" s="10"/>
      <c r="JJU48" s="10"/>
      <c r="JJV48" s="10"/>
      <c r="JJW48" s="10"/>
      <c r="JJX48" s="10"/>
      <c r="JJY48" s="10"/>
      <c r="JJZ48" s="10"/>
      <c r="JKA48" s="10"/>
      <c r="JKB48" s="10"/>
      <c r="JKC48" s="10"/>
      <c r="JKD48" s="10"/>
      <c r="JKE48" s="10"/>
      <c r="JKF48" s="10"/>
      <c r="JKG48" s="10"/>
      <c r="JKH48" s="10"/>
      <c r="JKI48" s="10"/>
      <c r="JKJ48" s="10"/>
      <c r="JKK48" s="10"/>
      <c r="JKL48" s="10"/>
      <c r="JKM48" s="10"/>
      <c r="JKN48" s="10"/>
      <c r="JKO48" s="10"/>
      <c r="JKP48" s="10"/>
      <c r="JKQ48" s="10"/>
      <c r="JKR48" s="10"/>
      <c r="JKS48" s="10"/>
      <c r="JKT48" s="10"/>
      <c r="JKU48" s="10"/>
      <c r="JKV48" s="10"/>
      <c r="JKW48" s="10"/>
      <c r="JKX48" s="10"/>
      <c r="JKY48" s="10"/>
      <c r="JKZ48" s="10"/>
      <c r="JLA48" s="10"/>
      <c r="JLB48" s="10"/>
      <c r="JLC48" s="10"/>
      <c r="JLD48" s="10"/>
      <c r="JLE48" s="10"/>
      <c r="JLF48" s="10"/>
      <c r="JLG48" s="10"/>
      <c r="JLH48" s="10"/>
      <c r="JLI48" s="10"/>
      <c r="JLJ48" s="10"/>
      <c r="JLK48" s="10"/>
      <c r="JLL48" s="10"/>
      <c r="JLM48" s="10"/>
      <c r="JLN48" s="10"/>
      <c r="JLO48" s="10"/>
      <c r="JLP48" s="10"/>
      <c r="JLQ48" s="10"/>
      <c r="JLR48" s="10"/>
      <c r="JLS48" s="10"/>
      <c r="JLT48" s="10"/>
      <c r="JLU48" s="10"/>
      <c r="JLV48" s="10"/>
      <c r="JLW48" s="10"/>
      <c r="JLX48" s="10"/>
      <c r="JLY48" s="10"/>
      <c r="JLZ48" s="10"/>
      <c r="JMA48" s="10"/>
      <c r="JMB48" s="10"/>
      <c r="JMC48" s="10"/>
      <c r="JMD48" s="10"/>
      <c r="JME48" s="10"/>
      <c r="JMF48" s="10"/>
      <c r="JMG48" s="10"/>
      <c r="JMH48" s="10"/>
      <c r="JMI48" s="10"/>
      <c r="JMJ48" s="10"/>
      <c r="JMK48" s="10"/>
      <c r="JML48" s="10"/>
      <c r="JMM48" s="10"/>
      <c r="JMN48" s="10"/>
      <c r="JMO48" s="10"/>
      <c r="JMP48" s="10"/>
      <c r="JMQ48" s="10"/>
      <c r="JMR48" s="10"/>
      <c r="JMS48" s="10"/>
      <c r="JMT48" s="10"/>
      <c r="JMU48" s="10"/>
      <c r="JMV48" s="10"/>
      <c r="JMW48" s="10"/>
      <c r="JMX48" s="10"/>
      <c r="JMY48" s="10"/>
      <c r="JMZ48" s="10"/>
      <c r="JNA48" s="10"/>
      <c r="JNB48" s="10"/>
      <c r="JNC48" s="10"/>
      <c r="JND48" s="10"/>
      <c r="JNE48" s="10"/>
      <c r="JNF48" s="10"/>
      <c r="JNG48" s="10"/>
      <c r="JNH48" s="10"/>
      <c r="JNI48" s="10"/>
      <c r="JNJ48" s="10"/>
      <c r="JNK48" s="10"/>
      <c r="JNL48" s="10"/>
      <c r="JNM48" s="10"/>
      <c r="JNN48" s="10"/>
      <c r="JNO48" s="10"/>
      <c r="JNP48" s="10"/>
      <c r="JNQ48" s="10"/>
      <c r="JNR48" s="10"/>
      <c r="JNS48" s="10"/>
      <c r="JNT48" s="10"/>
      <c r="JNU48" s="10"/>
      <c r="JNV48" s="10"/>
      <c r="JNW48" s="10"/>
      <c r="JNX48" s="10"/>
      <c r="JNY48" s="10"/>
      <c r="JNZ48" s="10"/>
      <c r="JOA48" s="10"/>
      <c r="JOB48" s="10"/>
      <c r="JOC48" s="10"/>
      <c r="JOD48" s="10"/>
      <c r="JOE48" s="10"/>
      <c r="JOF48" s="10"/>
      <c r="JOG48" s="10"/>
      <c r="JOH48" s="10"/>
      <c r="JOI48" s="10"/>
      <c r="JOJ48" s="10"/>
      <c r="JOK48" s="10"/>
      <c r="JOL48" s="10"/>
      <c r="JOM48" s="10"/>
      <c r="JON48" s="10"/>
      <c r="JOO48" s="10"/>
      <c r="JOP48" s="10"/>
      <c r="JOQ48" s="10"/>
      <c r="JOR48" s="10"/>
      <c r="JOS48" s="10"/>
      <c r="JOT48" s="10"/>
      <c r="JOU48" s="10"/>
      <c r="JOV48" s="10"/>
      <c r="JOW48" s="10"/>
      <c r="JOX48" s="10"/>
      <c r="JOY48" s="10"/>
      <c r="JOZ48" s="10"/>
      <c r="JPA48" s="10"/>
      <c r="JPB48" s="10"/>
      <c r="JPC48" s="10"/>
      <c r="JPD48" s="10"/>
      <c r="JPE48" s="10"/>
      <c r="JPF48" s="10"/>
      <c r="JPG48" s="10"/>
      <c r="JPH48" s="10"/>
      <c r="JPI48" s="10"/>
      <c r="JPJ48" s="10"/>
      <c r="JPK48" s="10"/>
      <c r="JPL48" s="10"/>
      <c r="JPM48" s="10"/>
      <c r="JPN48" s="10"/>
      <c r="JPO48" s="10"/>
      <c r="JPP48" s="10"/>
      <c r="JPQ48" s="10"/>
      <c r="JPR48" s="10"/>
      <c r="JPS48" s="10"/>
      <c r="JPT48" s="10"/>
      <c r="JPU48" s="10"/>
      <c r="JPV48" s="10"/>
      <c r="JPW48" s="10"/>
      <c r="JPX48" s="10"/>
      <c r="JPY48" s="10"/>
      <c r="JPZ48" s="10"/>
      <c r="JQA48" s="10"/>
      <c r="JQB48" s="10"/>
      <c r="JQC48" s="10"/>
      <c r="JQD48" s="10"/>
      <c r="JQE48" s="10"/>
      <c r="JQF48" s="10"/>
      <c r="JQG48" s="10"/>
      <c r="JQH48" s="10"/>
      <c r="JQI48" s="10"/>
      <c r="JQJ48" s="10"/>
      <c r="JQK48" s="10"/>
      <c r="JQL48" s="10"/>
      <c r="JQM48" s="10"/>
      <c r="JQN48" s="10"/>
      <c r="JQO48" s="10"/>
      <c r="JQP48" s="10"/>
      <c r="JQQ48" s="10"/>
      <c r="JQR48" s="10"/>
      <c r="JQS48" s="10"/>
      <c r="JQT48" s="10"/>
      <c r="JQU48" s="10"/>
      <c r="JQV48" s="10"/>
      <c r="JQW48" s="10"/>
      <c r="JQX48" s="10"/>
      <c r="JQY48" s="10"/>
      <c r="JQZ48" s="10"/>
      <c r="JRA48" s="10"/>
      <c r="JRB48" s="10"/>
      <c r="JRC48" s="10"/>
      <c r="JRD48" s="10"/>
      <c r="JRE48" s="10"/>
      <c r="JRF48" s="10"/>
      <c r="JRG48" s="10"/>
      <c r="JRH48" s="10"/>
      <c r="JRI48" s="10"/>
      <c r="JRJ48" s="10"/>
      <c r="JRK48" s="10"/>
      <c r="JRL48" s="10"/>
      <c r="JRM48" s="10"/>
      <c r="JRN48" s="10"/>
      <c r="JRO48" s="10"/>
      <c r="JRP48" s="10"/>
      <c r="JRQ48" s="10"/>
      <c r="JRR48" s="10"/>
      <c r="JRS48" s="10"/>
      <c r="JRT48" s="10"/>
      <c r="JRU48" s="10"/>
      <c r="JRV48" s="10"/>
      <c r="JRW48" s="10"/>
      <c r="JRX48" s="10"/>
      <c r="JRY48" s="10"/>
      <c r="JRZ48" s="10"/>
      <c r="JSA48" s="10"/>
      <c r="JSB48" s="10"/>
      <c r="JSC48" s="10"/>
      <c r="JSD48" s="10"/>
      <c r="JSE48" s="10"/>
      <c r="JSF48" s="10"/>
      <c r="JSG48" s="10"/>
      <c r="JSH48" s="10"/>
      <c r="JSI48" s="10"/>
      <c r="JSJ48" s="10"/>
      <c r="JSK48" s="10"/>
      <c r="JSL48" s="10"/>
      <c r="JSM48" s="10"/>
      <c r="JSN48" s="10"/>
      <c r="JSO48" s="10"/>
      <c r="JSP48" s="10"/>
      <c r="JSQ48" s="10"/>
      <c r="JSR48" s="10"/>
      <c r="JSS48" s="10"/>
      <c r="JST48" s="10"/>
      <c r="JSU48" s="10"/>
      <c r="JSV48" s="10"/>
      <c r="JSW48" s="10"/>
      <c r="JSX48" s="10"/>
      <c r="JSY48" s="10"/>
      <c r="JSZ48" s="10"/>
      <c r="JTA48" s="10"/>
      <c r="JTB48" s="10"/>
      <c r="JTC48" s="10"/>
      <c r="JTD48" s="10"/>
      <c r="JTE48" s="10"/>
      <c r="JTF48" s="10"/>
      <c r="JTG48" s="10"/>
      <c r="JTH48" s="10"/>
      <c r="JTI48" s="10"/>
      <c r="JTJ48" s="10"/>
      <c r="JTK48" s="10"/>
      <c r="JTL48" s="10"/>
      <c r="JTM48" s="10"/>
      <c r="JTN48" s="10"/>
      <c r="JTO48" s="10"/>
      <c r="JTP48" s="10"/>
      <c r="JTQ48" s="10"/>
      <c r="JTR48" s="10"/>
      <c r="JTS48" s="10"/>
      <c r="JTT48" s="10"/>
      <c r="JTU48" s="10"/>
      <c r="JTV48" s="10"/>
      <c r="JTW48" s="10"/>
      <c r="JTX48" s="10"/>
      <c r="JTY48" s="10"/>
      <c r="JTZ48" s="10"/>
      <c r="JUA48" s="10"/>
      <c r="JUB48" s="10"/>
      <c r="JUC48" s="10"/>
      <c r="JUD48" s="10"/>
      <c r="JUE48" s="10"/>
      <c r="JUF48" s="10"/>
      <c r="JUG48" s="10"/>
      <c r="JUH48" s="10"/>
      <c r="JUI48" s="10"/>
      <c r="JUJ48" s="10"/>
      <c r="JUK48" s="10"/>
      <c r="JUL48" s="10"/>
      <c r="JUM48" s="10"/>
      <c r="JUN48" s="10"/>
      <c r="JUO48" s="10"/>
      <c r="JUP48" s="10"/>
      <c r="JUQ48" s="10"/>
      <c r="JUR48" s="10"/>
      <c r="JUS48" s="10"/>
      <c r="JUT48" s="10"/>
      <c r="JUU48" s="10"/>
      <c r="JUV48" s="10"/>
      <c r="JUW48" s="10"/>
      <c r="JUX48" s="10"/>
      <c r="JUY48" s="10"/>
      <c r="JUZ48" s="10"/>
      <c r="JVA48" s="10"/>
      <c r="JVB48" s="10"/>
      <c r="JVC48" s="10"/>
      <c r="JVD48" s="10"/>
      <c r="JVE48" s="10"/>
      <c r="JVF48" s="10"/>
      <c r="JVG48" s="10"/>
      <c r="JVH48" s="10"/>
      <c r="JVI48" s="10"/>
      <c r="JVJ48" s="10"/>
      <c r="JVK48" s="10"/>
      <c r="JVL48" s="10"/>
      <c r="JVM48" s="10"/>
      <c r="JVN48" s="10"/>
      <c r="JVO48" s="10"/>
      <c r="JVP48" s="10"/>
      <c r="JVQ48" s="10"/>
      <c r="JVR48" s="10"/>
      <c r="JVS48" s="10"/>
      <c r="JVT48" s="10"/>
      <c r="JVU48" s="10"/>
      <c r="JVV48" s="10"/>
      <c r="JVW48" s="10"/>
      <c r="JVX48" s="10"/>
      <c r="JVY48" s="10"/>
      <c r="JVZ48" s="10"/>
      <c r="JWA48" s="10"/>
      <c r="JWB48" s="10"/>
      <c r="JWC48" s="10"/>
      <c r="JWD48" s="10"/>
      <c r="JWE48" s="10"/>
      <c r="JWF48" s="10"/>
      <c r="JWG48" s="10"/>
      <c r="JWH48" s="10"/>
      <c r="JWI48" s="10"/>
      <c r="JWJ48" s="10"/>
      <c r="JWK48" s="10"/>
      <c r="JWL48" s="10"/>
      <c r="JWM48" s="10"/>
      <c r="JWN48" s="10"/>
      <c r="JWO48" s="10"/>
      <c r="JWP48" s="10"/>
      <c r="JWQ48" s="10"/>
      <c r="JWR48" s="10"/>
      <c r="JWS48" s="10"/>
      <c r="JWT48" s="10"/>
      <c r="JWU48" s="10"/>
      <c r="JWV48" s="10"/>
      <c r="JWW48" s="10"/>
      <c r="JWX48" s="10"/>
      <c r="JWY48" s="10"/>
      <c r="JWZ48" s="10"/>
      <c r="JXA48" s="10"/>
      <c r="JXB48" s="10"/>
      <c r="JXC48" s="10"/>
      <c r="JXD48" s="10"/>
      <c r="JXE48" s="10"/>
      <c r="JXF48" s="10"/>
      <c r="JXG48" s="10"/>
      <c r="JXH48" s="10"/>
      <c r="JXI48" s="10"/>
      <c r="JXJ48" s="10"/>
      <c r="JXK48" s="10"/>
      <c r="JXL48" s="10"/>
      <c r="JXM48" s="10"/>
      <c r="JXN48" s="10"/>
      <c r="JXO48" s="10"/>
      <c r="JXP48" s="10"/>
      <c r="JXQ48" s="10"/>
      <c r="JXR48" s="10"/>
      <c r="JXS48" s="10"/>
      <c r="JXT48" s="10"/>
      <c r="JXU48" s="10"/>
      <c r="JXV48" s="10"/>
      <c r="JXW48" s="10"/>
      <c r="JXX48" s="10"/>
      <c r="JXY48" s="10"/>
      <c r="JXZ48" s="10"/>
      <c r="JYA48" s="10"/>
      <c r="JYB48" s="10"/>
      <c r="JYC48" s="10"/>
      <c r="JYD48" s="10"/>
      <c r="JYE48" s="10"/>
      <c r="JYF48" s="10"/>
      <c r="JYG48" s="10"/>
      <c r="JYH48" s="10"/>
      <c r="JYI48" s="10"/>
      <c r="JYJ48" s="10"/>
      <c r="JYK48" s="10"/>
      <c r="JYL48" s="10"/>
      <c r="JYM48" s="10"/>
      <c r="JYN48" s="10"/>
      <c r="JYO48" s="10"/>
      <c r="JYP48" s="10"/>
      <c r="JYQ48" s="10"/>
      <c r="JYR48" s="10"/>
      <c r="JYS48" s="10"/>
      <c r="JYT48" s="10"/>
      <c r="JYU48" s="10"/>
      <c r="JYV48" s="10"/>
      <c r="JYW48" s="10"/>
      <c r="JYX48" s="10"/>
      <c r="JYY48" s="10"/>
      <c r="JYZ48" s="10"/>
      <c r="JZA48" s="10"/>
      <c r="JZB48" s="10"/>
      <c r="JZC48" s="10"/>
      <c r="JZD48" s="10"/>
      <c r="JZE48" s="10"/>
      <c r="JZF48" s="10"/>
      <c r="JZG48" s="10"/>
      <c r="JZH48" s="10"/>
      <c r="JZI48" s="10"/>
      <c r="JZJ48" s="10"/>
      <c r="JZK48" s="10"/>
      <c r="JZL48" s="10"/>
      <c r="JZM48" s="10"/>
      <c r="JZN48" s="10"/>
      <c r="JZO48" s="10"/>
      <c r="JZP48" s="10"/>
      <c r="JZQ48" s="10"/>
      <c r="JZR48" s="10"/>
      <c r="JZS48" s="10"/>
      <c r="JZT48" s="10"/>
      <c r="JZU48" s="10"/>
      <c r="JZV48" s="10"/>
      <c r="JZW48" s="10"/>
      <c r="JZX48" s="10"/>
      <c r="JZY48" s="10"/>
      <c r="JZZ48" s="10"/>
      <c r="KAA48" s="10"/>
      <c r="KAB48" s="10"/>
      <c r="KAC48" s="10"/>
      <c r="KAD48" s="10"/>
      <c r="KAE48" s="10"/>
      <c r="KAF48" s="10"/>
      <c r="KAG48" s="10"/>
      <c r="KAH48" s="10"/>
      <c r="KAI48" s="10"/>
      <c r="KAJ48" s="10"/>
      <c r="KAK48" s="10"/>
      <c r="KAL48" s="10"/>
      <c r="KAM48" s="10"/>
      <c r="KAN48" s="10"/>
      <c r="KAO48" s="10"/>
      <c r="KAP48" s="10"/>
      <c r="KAQ48" s="10"/>
      <c r="KAR48" s="10"/>
      <c r="KAS48" s="10"/>
      <c r="KAT48" s="10"/>
      <c r="KAU48" s="10"/>
      <c r="KAV48" s="10"/>
      <c r="KAW48" s="10"/>
      <c r="KAX48" s="10"/>
      <c r="KAY48" s="10"/>
      <c r="KAZ48" s="10"/>
      <c r="KBA48" s="10"/>
      <c r="KBB48" s="10"/>
      <c r="KBC48" s="10"/>
      <c r="KBD48" s="10"/>
      <c r="KBE48" s="10"/>
      <c r="KBF48" s="10"/>
      <c r="KBG48" s="10"/>
      <c r="KBH48" s="10"/>
      <c r="KBI48" s="10"/>
      <c r="KBJ48" s="10"/>
      <c r="KBK48" s="10"/>
      <c r="KBL48" s="10"/>
      <c r="KBM48" s="10"/>
      <c r="KBN48" s="10"/>
      <c r="KBO48" s="10"/>
      <c r="KBP48" s="10"/>
      <c r="KBQ48" s="10"/>
      <c r="KBR48" s="10"/>
      <c r="KBS48" s="10"/>
      <c r="KBT48" s="10"/>
      <c r="KBU48" s="10"/>
      <c r="KBV48" s="10"/>
      <c r="KBW48" s="10"/>
      <c r="KBX48" s="10"/>
      <c r="KBY48" s="10"/>
      <c r="KBZ48" s="10"/>
      <c r="KCA48" s="10"/>
      <c r="KCB48" s="10"/>
      <c r="KCC48" s="10"/>
      <c r="KCD48" s="10"/>
      <c r="KCE48" s="10"/>
      <c r="KCF48" s="10"/>
      <c r="KCG48" s="10"/>
      <c r="KCH48" s="10"/>
      <c r="KCI48" s="10"/>
      <c r="KCJ48" s="10"/>
      <c r="KCK48" s="10"/>
      <c r="KCL48" s="10"/>
      <c r="KCM48" s="10"/>
      <c r="KCN48" s="10"/>
      <c r="KCO48" s="10"/>
      <c r="KCP48" s="10"/>
      <c r="KCQ48" s="10"/>
      <c r="KCR48" s="10"/>
      <c r="KCS48" s="10"/>
      <c r="KCT48" s="10"/>
      <c r="KCU48" s="10"/>
      <c r="KCV48" s="10"/>
      <c r="KCW48" s="10"/>
      <c r="KCX48" s="10"/>
      <c r="KCY48" s="10"/>
      <c r="KCZ48" s="10"/>
      <c r="KDA48" s="10"/>
      <c r="KDB48" s="10"/>
      <c r="KDC48" s="10"/>
      <c r="KDD48" s="10"/>
      <c r="KDE48" s="10"/>
      <c r="KDF48" s="10"/>
      <c r="KDG48" s="10"/>
      <c r="KDH48" s="10"/>
      <c r="KDI48" s="10"/>
      <c r="KDJ48" s="10"/>
      <c r="KDK48" s="10"/>
      <c r="KDL48" s="10"/>
      <c r="KDM48" s="10"/>
      <c r="KDN48" s="10"/>
      <c r="KDO48" s="10"/>
      <c r="KDP48" s="10"/>
      <c r="KDQ48" s="10"/>
      <c r="KDR48" s="10"/>
      <c r="KDS48" s="10"/>
      <c r="KDT48" s="10"/>
      <c r="KDU48" s="10"/>
      <c r="KDV48" s="10"/>
      <c r="KDW48" s="10"/>
      <c r="KDX48" s="10"/>
      <c r="KDY48" s="10"/>
      <c r="KDZ48" s="10"/>
      <c r="KEA48" s="10"/>
      <c r="KEB48" s="10"/>
      <c r="KEC48" s="10"/>
      <c r="KED48" s="10"/>
      <c r="KEE48" s="10"/>
      <c r="KEF48" s="10"/>
      <c r="KEG48" s="10"/>
      <c r="KEH48" s="10"/>
      <c r="KEI48" s="10"/>
      <c r="KEJ48" s="10"/>
      <c r="KEK48" s="10"/>
      <c r="KEL48" s="10"/>
      <c r="KEM48" s="10"/>
      <c r="KEN48" s="10"/>
      <c r="KEO48" s="10"/>
      <c r="KEP48" s="10"/>
      <c r="KEQ48" s="10"/>
      <c r="KER48" s="10"/>
      <c r="KES48" s="10"/>
      <c r="KET48" s="10"/>
      <c r="KEU48" s="10"/>
      <c r="KEV48" s="10"/>
      <c r="KEW48" s="10"/>
      <c r="KEX48" s="10"/>
      <c r="KEY48" s="10"/>
      <c r="KEZ48" s="10"/>
      <c r="KFA48" s="10"/>
      <c r="KFB48" s="10"/>
      <c r="KFC48" s="10"/>
      <c r="KFD48" s="10"/>
      <c r="KFE48" s="10"/>
      <c r="KFF48" s="10"/>
      <c r="KFG48" s="10"/>
      <c r="KFH48" s="10"/>
      <c r="KFI48" s="10"/>
      <c r="KFJ48" s="10"/>
      <c r="KFK48" s="10"/>
      <c r="KFL48" s="10"/>
      <c r="KFM48" s="10"/>
      <c r="KFN48" s="10"/>
      <c r="KFO48" s="10"/>
      <c r="KFP48" s="10"/>
      <c r="KFQ48" s="10"/>
      <c r="KFR48" s="10"/>
      <c r="KFS48" s="10"/>
      <c r="KFT48" s="10"/>
      <c r="KFU48" s="10"/>
      <c r="KFV48" s="10"/>
      <c r="KFW48" s="10"/>
      <c r="KFX48" s="10"/>
      <c r="KFY48" s="10"/>
      <c r="KFZ48" s="10"/>
      <c r="KGA48" s="10"/>
      <c r="KGB48" s="10"/>
      <c r="KGC48" s="10"/>
      <c r="KGD48" s="10"/>
      <c r="KGE48" s="10"/>
      <c r="KGF48" s="10"/>
      <c r="KGG48" s="10"/>
      <c r="KGH48" s="10"/>
      <c r="KGI48" s="10"/>
      <c r="KGJ48" s="10"/>
      <c r="KGK48" s="10"/>
      <c r="KGL48" s="10"/>
      <c r="KGM48" s="10"/>
      <c r="KGN48" s="10"/>
      <c r="KGO48" s="10"/>
      <c r="KGP48" s="10"/>
      <c r="KGQ48" s="10"/>
      <c r="KGR48" s="10"/>
      <c r="KGS48" s="10"/>
      <c r="KGT48" s="10"/>
      <c r="KGU48" s="10"/>
      <c r="KGV48" s="10"/>
      <c r="KGW48" s="10"/>
      <c r="KGX48" s="10"/>
      <c r="KGY48" s="10"/>
      <c r="KGZ48" s="10"/>
      <c r="KHA48" s="10"/>
      <c r="KHB48" s="10"/>
      <c r="KHC48" s="10"/>
      <c r="KHD48" s="10"/>
      <c r="KHE48" s="10"/>
      <c r="KHF48" s="10"/>
      <c r="KHG48" s="10"/>
      <c r="KHH48" s="10"/>
      <c r="KHI48" s="10"/>
      <c r="KHJ48" s="10"/>
      <c r="KHK48" s="10"/>
      <c r="KHL48" s="10"/>
      <c r="KHM48" s="10"/>
      <c r="KHN48" s="10"/>
      <c r="KHO48" s="10"/>
      <c r="KHP48" s="10"/>
      <c r="KHQ48" s="10"/>
      <c r="KHR48" s="10"/>
      <c r="KHS48" s="10"/>
      <c r="KHT48" s="10"/>
      <c r="KHU48" s="10"/>
      <c r="KHV48" s="10"/>
      <c r="KHW48" s="10"/>
      <c r="KHX48" s="10"/>
      <c r="KHY48" s="10"/>
      <c r="KHZ48" s="10"/>
      <c r="KIA48" s="10"/>
      <c r="KIB48" s="10"/>
      <c r="KIC48" s="10"/>
      <c r="KID48" s="10"/>
      <c r="KIE48" s="10"/>
      <c r="KIF48" s="10"/>
      <c r="KIG48" s="10"/>
      <c r="KIH48" s="10"/>
      <c r="KII48" s="10"/>
      <c r="KIJ48" s="10"/>
      <c r="KIK48" s="10"/>
      <c r="KIL48" s="10"/>
      <c r="KIM48" s="10"/>
      <c r="KIN48" s="10"/>
      <c r="KIO48" s="10"/>
      <c r="KIP48" s="10"/>
      <c r="KIQ48" s="10"/>
      <c r="KIR48" s="10"/>
      <c r="KIS48" s="10"/>
      <c r="KIT48" s="10"/>
      <c r="KIU48" s="10"/>
      <c r="KIV48" s="10"/>
      <c r="KIW48" s="10"/>
      <c r="KIX48" s="10"/>
      <c r="KIY48" s="10"/>
      <c r="KIZ48" s="10"/>
      <c r="KJA48" s="10"/>
      <c r="KJB48" s="10"/>
      <c r="KJC48" s="10"/>
      <c r="KJD48" s="10"/>
      <c r="KJE48" s="10"/>
      <c r="KJF48" s="10"/>
      <c r="KJG48" s="10"/>
      <c r="KJH48" s="10"/>
      <c r="KJI48" s="10"/>
      <c r="KJJ48" s="10"/>
      <c r="KJK48" s="10"/>
      <c r="KJL48" s="10"/>
      <c r="KJM48" s="10"/>
      <c r="KJN48" s="10"/>
      <c r="KJO48" s="10"/>
      <c r="KJP48" s="10"/>
      <c r="KJQ48" s="10"/>
      <c r="KJR48" s="10"/>
      <c r="KJS48" s="10"/>
      <c r="KJT48" s="10"/>
      <c r="KJU48" s="10"/>
      <c r="KJV48" s="10"/>
      <c r="KJW48" s="10"/>
      <c r="KJX48" s="10"/>
      <c r="KJY48" s="10"/>
      <c r="KJZ48" s="10"/>
      <c r="KKA48" s="10"/>
      <c r="KKB48" s="10"/>
      <c r="KKC48" s="10"/>
      <c r="KKD48" s="10"/>
      <c r="KKE48" s="10"/>
      <c r="KKF48" s="10"/>
      <c r="KKG48" s="10"/>
      <c r="KKH48" s="10"/>
      <c r="KKI48" s="10"/>
      <c r="KKJ48" s="10"/>
      <c r="KKK48" s="10"/>
      <c r="KKL48" s="10"/>
      <c r="KKM48" s="10"/>
      <c r="KKN48" s="10"/>
      <c r="KKO48" s="10"/>
      <c r="KKP48" s="10"/>
      <c r="KKQ48" s="10"/>
      <c r="KKR48" s="10"/>
      <c r="KKS48" s="10"/>
      <c r="KKT48" s="10"/>
      <c r="KKU48" s="10"/>
      <c r="KKV48" s="10"/>
      <c r="KKW48" s="10"/>
      <c r="KKX48" s="10"/>
      <c r="KKY48" s="10"/>
      <c r="KKZ48" s="10"/>
      <c r="KLA48" s="10"/>
      <c r="KLB48" s="10"/>
      <c r="KLC48" s="10"/>
      <c r="KLD48" s="10"/>
      <c r="KLE48" s="10"/>
      <c r="KLF48" s="10"/>
      <c r="KLG48" s="10"/>
      <c r="KLH48" s="10"/>
      <c r="KLI48" s="10"/>
      <c r="KLJ48" s="10"/>
      <c r="KLK48" s="10"/>
      <c r="KLL48" s="10"/>
      <c r="KLM48" s="10"/>
      <c r="KLN48" s="10"/>
      <c r="KLO48" s="10"/>
      <c r="KLP48" s="10"/>
      <c r="KLQ48" s="10"/>
      <c r="KLR48" s="10"/>
      <c r="KLS48" s="10"/>
      <c r="KLT48" s="10"/>
      <c r="KLU48" s="10"/>
      <c r="KLV48" s="10"/>
      <c r="KLW48" s="10"/>
      <c r="KLX48" s="10"/>
      <c r="KLY48" s="10"/>
      <c r="KLZ48" s="10"/>
      <c r="KMA48" s="10"/>
      <c r="KMB48" s="10"/>
      <c r="KMC48" s="10"/>
      <c r="KMD48" s="10"/>
      <c r="KME48" s="10"/>
      <c r="KMF48" s="10"/>
      <c r="KMG48" s="10"/>
      <c r="KMH48" s="10"/>
      <c r="KMI48" s="10"/>
      <c r="KMJ48" s="10"/>
      <c r="KMK48" s="10"/>
      <c r="KML48" s="10"/>
      <c r="KMM48" s="10"/>
      <c r="KMN48" s="10"/>
      <c r="KMO48" s="10"/>
      <c r="KMP48" s="10"/>
      <c r="KMQ48" s="10"/>
      <c r="KMR48" s="10"/>
      <c r="KMS48" s="10"/>
      <c r="KMT48" s="10"/>
      <c r="KMU48" s="10"/>
      <c r="KMV48" s="10"/>
      <c r="KMW48" s="10"/>
      <c r="KMX48" s="10"/>
      <c r="KMY48" s="10"/>
      <c r="KMZ48" s="10"/>
      <c r="KNA48" s="10"/>
      <c r="KNB48" s="10"/>
      <c r="KNC48" s="10"/>
      <c r="KND48" s="10"/>
      <c r="KNE48" s="10"/>
      <c r="KNF48" s="10"/>
      <c r="KNG48" s="10"/>
      <c r="KNH48" s="10"/>
      <c r="KNI48" s="10"/>
      <c r="KNJ48" s="10"/>
      <c r="KNK48" s="10"/>
      <c r="KNL48" s="10"/>
      <c r="KNM48" s="10"/>
      <c r="KNN48" s="10"/>
      <c r="KNO48" s="10"/>
      <c r="KNP48" s="10"/>
      <c r="KNQ48" s="10"/>
      <c r="KNR48" s="10"/>
      <c r="KNS48" s="10"/>
      <c r="KNT48" s="10"/>
      <c r="KNU48" s="10"/>
      <c r="KNV48" s="10"/>
      <c r="KNW48" s="10"/>
      <c r="KNX48" s="10"/>
      <c r="KNY48" s="10"/>
      <c r="KNZ48" s="10"/>
      <c r="KOA48" s="10"/>
      <c r="KOB48" s="10"/>
      <c r="KOC48" s="10"/>
      <c r="KOD48" s="10"/>
      <c r="KOE48" s="10"/>
      <c r="KOF48" s="10"/>
      <c r="KOG48" s="10"/>
      <c r="KOH48" s="10"/>
      <c r="KOI48" s="10"/>
      <c r="KOJ48" s="10"/>
      <c r="KOK48" s="10"/>
      <c r="KOL48" s="10"/>
      <c r="KOM48" s="10"/>
      <c r="KON48" s="10"/>
      <c r="KOO48" s="10"/>
      <c r="KOP48" s="10"/>
      <c r="KOQ48" s="10"/>
      <c r="KOR48" s="10"/>
      <c r="KOS48" s="10"/>
      <c r="KOT48" s="10"/>
      <c r="KOU48" s="10"/>
      <c r="KOV48" s="10"/>
      <c r="KOW48" s="10"/>
      <c r="KOX48" s="10"/>
      <c r="KOY48" s="10"/>
      <c r="KOZ48" s="10"/>
      <c r="KPA48" s="10"/>
      <c r="KPB48" s="10"/>
      <c r="KPC48" s="10"/>
      <c r="KPD48" s="10"/>
      <c r="KPE48" s="10"/>
      <c r="KPF48" s="10"/>
      <c r="KPG48" s="10"/>
      <c r="KPH48" s="10"/>
      <c r="KPI48" s="10"/>
      <c r="KPJ48" s="10"/>
      <c r="KPK48" s="10"/>
      <c r="KPL48" s="10"/>
      <c r="KPM48" s="10"/>
      <c r="KPN48" s="10"/>
      <c r="KPO48" s="10"/>
      <c r="KPP48" s="10"/>
      <c r="KPQ48" s="10"/>
      <c r="KPR48" s="10"/>
      <c r="KPS48" s="10"/>
      <c r="KPT48" s="10"/>
      <c r="KPU48" s="10"/>
      <c r="KPV48" s="10"/>
      <c r="KPW48" s="10"/>
      <c r="KPX48" s="10"/>
      <c r="KPY48" s="10"/>
      <c r="KPZ48" s="10"/>
      <c r="KQA48" s="10"/>
      <c r="KQB48" s="10"/>
      <c r="KQC48" s="10"/>
      <c r="KQD48" s="10"/>
      <c r="KQE48" s="10"/>
      <c r="KQF48" s="10"/>
      <c r="KQG48" s="10"/>
      <c r="KQH48" s="10"/>
      <c r="KQI48" s="10"/>
      <c r="KQJ48" s="10"/>
      <c r="KQK48" s="10"/>
      <c r="KQL48" s="10"/>
      <c r="KQM48" s="10"/>
      <c r="KQN48" s="10"/>
      <c r="KQO48" s="10"/>
      <c r="KQP48" s="10"/>
      <c r="KQQ48" s="10"/>
      <c r="KQR48" s="10"/>
      <c r="KQS48" s="10"/>
      <c r="KQT48" s="10"/>
      <c r="KQU48" s="10"/>
      <c r="KQV48" s="10"/>
      <c r="KQW48" s="10"/>
      <c r="KQX48" s="10"/>
      <c r="KQY48" s="10"/>
      <c r="KQZ48" s="10"/>
      <c r="KRA48" s="10"/>
      <c r="KRB48" s="10"/>
      <c r="KRC48" s="10"/>
      <c r="KRD48" s="10"/>
      <c r="KRE48" s="10"/>
      <c r="KRF48" s="10"/>
      <c r="KRG48" s="10"/>
      <c r="KRH48" s="10"/>
      <c r="KRI48" s="10"/>
      <c r="KRJ48" s="10"/>
      <c r="KRK48" s="10"/>
      <c r="KRL48" s="10"/>
      <c r="KRM48" s="10"/>
      <c r="KRN48" s="10"/>
      <c r="KRO48" s="10"/>
      <c r="KRP48" s="10"/>
      <c r="KRQ48" s="10"/>
      <c r="KRR48" s="10"/>
      <c r="KRS48" s="10"/>
      <c r="KRT48" s="10"/>
      <c r="KRU48" s="10"/>
      <c r="KRV48" s="10"/>
      <c r="KRW48" s="10"/>
      <c r="KRX48" s="10"/>
      <c r="KRY48" s="10"/>
      <c r="KRZ48" s="10"/>
      <c r="KSA48" s="10"/>
      <c r="KSB48" s="10"/>
      <c r="KSC48" s="10"/>
      <c r="KSD48" s="10"/>
      <c r="KSE48" s="10"/>
      <c r="KSF48" s="10"/>
      <c r="KSG48" s="10"/>
      <c r="KSH48" s="10"/>
      <c r="KSI48" s="10"/>
      <c r="KSJ48" s="10"/>
      <c r="KSK48" s="10"/>
      <c r="KSL48" s="10"/>
      <c r="KSM48" s="10"/>
      <c r="KSN48" s="10"/>
      <c r="KSO48" s="10"/>
      <c r="KSP48" s="10"/>
      <c r="KSQ48" s="10"/>
      <c r="KSR48" s="10"/>
      <c r="KSS48" s="10"/>
      <c r="KST48" s="10"/>
      <c r="KSU48" s="10"/>
      <c r="KSV48" s="10"/>
      <c r="KSW48" s="10"/>
      <c r="KSX48" s="10"/>
      <c r="KSY48" s="10"/>
      <c r="KSZ48" s="10"/>
      <c r="KTA48" s="10"/>
      <c r="KTB48" s="10"/>
      <c r="KTC48" s="10"/>
      <c r="KTD48" s="10"/>
      <c r="KTE48" s="10"/>
      <c r="KTF48" s="10"/>
      <c r="KTG48" s="10"/>
      <c r="KTH48" s="10"/>
      <c r="KTI48" s="10"/>
      <c r="KTJ48" s="10"/>
      <c r="KTK48" s="10"/>
      <c r="KTL48" s="10"/>
      <c r="KTM48" s="10"/>
      <c r="KTN48" s="10"/>
      <c r="KTO48" s="10"/>
      <c r="KTP48" s="10"/>
      <c r="KTQ48" s="10"/>
      <c r="KTR48" s="10"/>
      <c r="KTS48" s="10"/>
      <c r="KTT48" s="10"/>
      <c r="KTU48" s="10"/>
      <c r="KTV48" s="10"/>
      <c r="KTW48" s="10"/>
      <c r="KTX48" s="10"/>
      <c r="KTY48" s="10"/>
      <c r="KTZ48" s="10"/>
      <c r="KUA48" s="10"/>
      <c r="KUB48" s="10"/>
      <c r="KUC48" s="10"/>
      <c r="KUD48" s="10"/>
      <c r="KUE48" s="10"/>
      <c r="KUF48" s="10"/>
      <c r="KUG48" s="10"/>
      <c r="KUH48" s="10"/>
      <c r="KUI48" s="10"/>
      <c r="KUJ48" s="10"/>
      <c r="KUK48" s="10"/>
      <c r="KUL48" s="10"/>
      <c r="KUM48" s="10"/>
      <c r="KUN48" s="10"/>
      <c r="KUO48" s="10"/>
      <c r="KUP48" s="10"/>
      <c r="KUQ48" s="10"/>
      <c r="KUR48" s="10"/>
      <c r="KUS48" s="10"/>
      <c r="KUT48" s="10"/>
      <c r="KUU48" s="10"/>
      <c r="KUV48" s="10"/>
      <c r="KUW48" s="10"/>
      <c r="KUX48" s="10"/>
      <c r="KUY48" s="10"/>
      <c r="KUZ48" s="10"/>
      <c r="KVA48" s="10"/>
      <c r="KVB48" s="10"/>
      <c r="KVC48" s="10"/>
      <c r="KVD48" s="10"/>
      <c r="KVE48" s="10"/>
      <c r="KVF48" s="10"/>
      <c r="KVG48" s="10"/>
      <c r="KVH48" s="10"/>
      <c r="KVI48" s="10"/>
      <c r="KVJ48" s="10"/>
      <c r="KVK48" s="10"/>
      <c r="KVL48" s="10"/>
      <c r="KVM48" s="10"/>
      <c r="KVN48" s="10"/>
      <c r="KVO48" s="10"/>
      <c r="KVP48" s="10"/>
      <c r="KVQ48" s="10"/>
      <c r="KVR48" s="10"/>
      <c r="KVS48" s="10"/>
      <c r="KVT48" s="10"/>
      <c r="KVU48" s="10"/>
      <c r="KVV48" s="10"/>
      <c r="KVW48" s="10"/>
      <c r="KVX48" s="10"/>
      <c r="KVY48" s="10"/>
      <c r="KVZ48" s="10"/>
      <c r="KWA48" s="10"/>
      <c r="KWB48" s="10"/>
      <c r="KWC48" s="10"/>
      <c r="KWD48" s="10"/>
      <c r="KWE48" s="10"/>
      <c r="KWF48" s="10"/>
      <c r="KWG48" s="10"/>
      <c r="KWH48" s="10"/>
      <c r="KWI48" s="10"/>
      <c r="KWJ48" s="10"/>
      <c r="KWK48" s="10"/>
      <c r="KWL48" s="10"/>
      <c r="KWM48" s="10"/>
      <c r="KWN48" s="10"/>
      <c r="KWO48" s="10"/>
      <c r="KWP48" s="10"/>
      <c r="KWQ48" s="10"/>
      <c r="KWR48" s="10"/>
      <c r="KWS48" s="10"/>
      <c r="KWT48" s="10"/>
      <c r="KWU48" s="10"/>
      <c r="KWV48" s="10"/>
      <c r="KWW48" s="10"/>
      <c r="KWX48" s="10"/>
      <c r="KWY48" s="10"/>
      <c r="KWZ48" s="10"/>
      <c r="KXA48" s="10"/>
      <c r="KXB48" s="10"/>
      <c r="KXC48" s="10"/>
      <c r="KXD48" s="10"/>
      <c r="KXE48" s="10"/>
      <c r="KXF48" s="10"/>
      <c r="KXG48" s="10"/>
      <c r="KXH48" s="10"/>
      <c r="KXI48" s="10"/>
      <c r="KXJ48" s="10"/>
      <c r="KXK48" s="10"/>
      <c r="KXL48" s="10"/>
      <c r="KXM48" s="10"/>
      <c r="KXN48" s="10"/>
      <c r="KXO48" s="10"/>
      <c r="KXP48" s="10"/>
      <c r="KXQ48" s="10"/>
      <c r="KXR48" s="10"/>
      <c r="KXS48" s="10"/>
      <c r="KXT48" s="10"/>
      <c r="KXU48" s="10"/>
      <c r="KXV48" s="10"/>
      <c r="KXW48" s="10"/>
      <c r="KXX48" s="10"/>
      <c r="KXY48" s="10"/>
      <c r="KXZ48" s="10"/>
      <c r="KYA48" s="10"/>
      <c r="KYB48" s="10"/>
      <c r="KYC48" s="10"/>
      <c r="KYD48" s="10"/>
      <c r="KYE48" s="10"/>
      <c r="KYF48" s="10"/>
      <c r="KYG48" s="10"/>
      <c r="KYH48" s="10"/>
      <c r="KYI48" s="10"/>
      <c r="KYJ48" s="10"/>
      <c r="KYK48" s="10"/>
      <c r="KYL48" s="10"/>
      <c r="KYM48" s="10"/>
      <c r="KYN48" s="10"/>
      <c r="KYO48" s="10"/>
      <c r="KYP48" s="10"/>
      <c r="KYQ48" s="10"/>
      <c r="KYR48" s="10"/>
      <c r="KYS48" s="10"/>
      <c r="KYT48" s="10"/>
      <c r="KYU48" s="10"/>
      <c r="KYV48" s="10"/>
      <c r="KYW48" s="10"/>
      <c r="KYX48" s="10"/>
      <c r="KYY48" s="10"/>
      <c r="KYZ48" s="10"/>
      <c r="KZA48" s="10"/>
      <c r="KZB48" s="10"/>
      <c r="KZC48" s="10"/>
      <c r="KZD48" s="10"/>
      <c r="KZE48" s="10"/>
      <c r="KZF48" s="10"/>
      <c r="KZG48" s="10"/>
      <c r="KZH48" s="10"/>
      <c r="KZI48" s="10"/>
      <c r="KZJ48" s="10"/>
      <c r="KZK48" s="10"/>
      <c r="KZL48" s="10"/>
      <c r="KZM48" s="10"/>
      <c r="KZN48" s="10"/>
      <c r="KZO48" s="10"/>
      <c r="KZP48" s="10"/>
      <c r="KZQ48" s="10"/>
      <c r="KZR48" s="10"/>
      <c r="KZS48" s="10"/>
      <c r="KZT48" s="10"/>
      <c r="KZU48" s="10"/>
      <c r="KZV48" s="10"/>
      <c r="KZW48" s="10"/>
      <c r="KZX48" s="10"/>
      <c r="KZY48" s="10"/>
      <c r="KZZ48" s="10"/>
      <c r="LAA48" s="10"/>
      <c r="LAB48" s="10"/>
      <c r="LAC48" s="10"/>
      <c r="LAD48" s="10"/>
      <c r="LAE48" s="10"/>
      <c r="LAF48" s="10"/>
      <c r="LAG48" s="10"/>
      <c r="LAH48" s="10"/>
      <c r="LAI48" s="10"/>
      <c r="LAJ48" s="10"/>
      <c r="LAK48" s="10"/>
      <c r="LAL48" s="10"/>
      <c r="LAM48" s="10"/>
      <c r="LAN48" s="10"/>
      <c r="LAO48" s="10"/>
      <c r="LAP48" s="10"/>
      <c r="LAQ48" s="10"/>
      <c r="LAR48" s="10"/>
      <c r="LAS48" s="10"/>
      <c r="LAT48" s="10"/>
      <c r="LAU48" s="10"/>
      <c r="LAV48" s="10"/>
      <c r="LAW48" s="10"/>
      <c r="LAX48" s="10"/>
      <c r="LAY48" s="10"/>
      <c r="LAZ48" s="10"/>
      <c r="LBA48" s="10"/>
      <c r="LBB48" s="10"/>
      <c r="LBC48" s="10"/>
      <c r="LBD48" s="10"/>
      <c r="LBE48" s="10"/>
      <c r="LBF48" s="10"/>
      <c r="LBG48" s="10"/>
      <c r="LBH48" s="10"/>
      <c r="LBI48" s="10"/>
      <c r="LBJ48" s="10"/>
      <c r="LBK48" s="10"/>
      <c r="LBL48" s="10"/>
      <c r="LBM48" s="10"/>
      <c r="LBN48" s="10"/>
      <c r="LBO48" s="10"/>
      <c r="LBP48" s="10"/>
      <c r="LBQ48" s="10"/>
      <c r="LBR48" s="10"/>
      <c r="LBS48" s="10"/>
      <c r="LBT48" s="10"/>
      <c r="LBU48" s="10"/>
      <c r="LBV48" s="10"/>
      <c r="LBW48" s="10"/>
      <c r="LBX48" s="10"/>
      <c r="LBY48" s="10"/>
      <c r="LBZ48" s="10"/>
      <c r="LCA48" s="10"/>
      <c r="LCB48" s="10"/>
      <c r="LCC48" s="10"/>
      <c r="LCD48" s="10"/>
      <c r="LCE48" s="10"/>
      <c r="LCF48" s="10"/>
      <c r="LCG48" s="10"/>
      <c r="LCH48" s="10"/>
      <c r="LCI48" s="10"/>
      <c r="LCJ48" s="10"/>
      <c r="LCK48" s="10"/>
      <c r="LCL48" s="10"/>
      <c r="LCM48" s="10"/>
      <c r="LCN48" s="10"/>
      <c r="LCO48" s="10"/>
      <c r="LCP48" s="10"/>
      <c r="LCQ48" s="10"/>
      <c r="LCR48" s="10"/>
      <c r="LCS48" s="10"/>
      <c r="LCT48" s="10"/>
      <c r="LCU48" s="10"/>
      <c r="LCV48" s="10"/>
      <c r="LCW48" s="10"/>
      <c r="LCX48" s="10"/>
      <c r="LCY48" s="10"/>
      <c r="LCZ48" s="10"/>
      <c r="LDA48" s="10"/>
      <c r="LDB48" s="10"/>
      <c r="LDC48" s="10"/>
      <c r="LDD48" s="10"/>
      <c r="LDE48" s="10"/>
      <c r="LDF48" s="10"/>
      <c r="LDG48" s="10"/>
      <c r="LDH48" s="10"/>
      <c r="LDI48" s="10"/>
      <c r="LDJ48" s="10"/>
      <c r="LDK48" s="10"/>
      <c r="LDL48" s="10"/>
      <c r="LDM48" s="10"/>
      <c r="LDN48" s="10"/>
      <c r="LDO48" s="10"/>
      <c r="LDP48" s="10"/>
      <c r="LDQ48" s="10"/>
      <c r="LDR48" s="10"/>
      <c r="LDS48" s="10"/>
      <c r="LDT48" s="10"/>
      <c r="LDU48" s="10"/>
      <c r="LDV48" s="10"/>
      <c r="LDW48" s="10"/>
      <c r="LDX48" s="10"/>
      <c r="LDY48" s="10"/>
      <c r="LDZ48" s="10"/>
      <c r="LEA48" s="10"/>
      <c r="LEB48" s="10"/>
      <c r="LEC48" s="10"/>
      <c r="LED48" s="10"/>
      <c r="LEE48" s="10"/>
      <c r="LEF48" s="10"/>
      <c r="LEG48" s="10"/>
      <c r="LEH48" s="10"/>
      <c r="LEI48" s="10"/>
      <c r="LEJ48" s="10"/>
      <c r="LEK48" s="10"/>
      <c r="LEL48" s="10"/>
      <c r="LEM48" s="10"/>
      <c r="LEN48" s="10"/>
      <c r="LEO48" s="10"/>
      <c r="LEP48" s="10"/>
      <c r="LEQ48" s="10"/>
      <c r="LER48" s="10"/>
      <c r="LES48" s="10"/>
      <c r="LET48" s="10"/>
      <c r="LEU48" s="10"/>
      <c r="LEV48" s="10"/>
      <c r="LEW48" s="10"/>
      <c r="LEX48" s="10"/>
      <c r="LEY48" s="10"/>
      <c r="LEZ48" s="10"/>
      <c r="LFA48" s="10"/>
      <c r="LFB48" s="10"/>
      <c r="LFC48" s="10"/>
      <c r="LFD48" s="10"/>
      <c r="LFE48" s="10"/>
      <c r="LFF48" s="10"/>
      <c r="LFG48" s="10"/>
      <c r="LFH48" s="10"/>
      <c r="LFI48" s="10"/>
      <c r="LFJ48" s="10"/>
      <c r="LFK48" s="10"/>
      <c r="LFL48" s="10"/>
      <c r="LFM48" s="10"/>
      <c r="LFN48" s="10"/>
      <c r="LFO48" s="10"/>
      <c r="LFP48" s="10"/>
      <c r="LFQ48" s="10"/>
      <c r="LFR48" s="10"/>
      <c r="LFS48" s="10"/>
      <c r="LFT48" s="10"/>
      <c r="LFU48" s="10"/>
      <c r="LFV48" s="10"/>
      <c r="LFW48" s="10"/>
      <c r="LFX48" s="10"/>
      <c r="LFY48" s="10"/>
      <c r="LFZ48" s="10"/>
      <c r="LGA48" s="10"/>
      <c r="LGB48" s="10"/>
      <c r="LGC48" s="10"/>
      <c r="LGD48" s="10"/>
      <c r="LGE48" s="10"/>
      <c r="LGF48" s="10"/>
      <c r="LGG48" s="10"/>
      <c r="LGH48" s="10"/>
      <c r="LGI48" s="10"/>
      <c r="LGJ48" s="10"/>
      <c r="LGK48" s="10"/>
      <c r="LGL48" s="10"/>
      <c r="LGM48" s="10"/>
      <c r="LGN48" s="10"/>
      <c r="LGO48" s="10"/>
      <c r="LGP48" s="10"/>
      <c r="LGQ48" s="10"/>
      <c r="LGR48" s="10"/>
      <c r="LGS48" s="10"/>
      <c r="LGT48" s="10"/>
      <c r="LGU48" s="10"/>
      <c r="LGV48" s="10"/>
      <c r="LGW48" s="10"/>
      <c r="LGX48" s="10"/>
      <c r="LGY48" s="10"/>
      <c r="LGZ48" s="10"/>
      <c r="LHA48" s="10"/>
      <c r="LHB48" s="10"/>
      <c r="LHC48" s="10"/>
      <c r="LHD48" s="10"/>
      <c r="LHE48" s="10"/>
      <c r="LHF48" s="10"/>
      <c r="LHG48" s="10"/>
      <c r="LHH48" s="10"/>
      <c r="LHI48" s="10"/>
      <c r="LHJ48" s="10"/>
      <c r="LHK48" s="10"/>
      <c r="LHL48" s="10"/>
      <c r="LHM48" s="10"/>
      <c r="LHN48" s="10"/>
      <c r="LHO48" s="10"/>
      <c r="LHP48" s="10"/>
      <c r="LHQ48" s="10"/>
      <c r="LHR48" s="10"/>
      <c r="LHS48" s="10"/>
      <c r="LHT48" s="10"/>
      <c r="LHU48" s="10"/>
      <c r="LHV48" s="10"/>
      <c r="LHW48" s="10"/>
      <c r="LHX48" s="10"/>
      <c r="LHY48" s="10"/>
      <c r="LHZ48" s="10"/>
      <c r="LIA48" s="10"/>
      <c r="LIB48" s="10"/>
      <c r="LIC48" s="10"/>
      <c r="LID48" s="10"/>
      <c r="LIE48" s="10"/>
      <c r="LIF48" s="10"/>
      <c r="LIG48" s="10"/>
      <c r="LIH48" s="10"/>
      <c r="LII48" s="10"/>
      <c r="LIJ48" s="10"/>
      <c r="LIK48" s="10"/>
      <c r="LIL48" s="10"/>
      <c r="LIM48" s="10"/>
      <c r="LIN48" s="10"/>
      <c r="LIO48" s="10"/>
      <c r="LIP48" s="10"/>
      <c r="LIQ48" s="10"/>
      <c r="LIR48" s="10"/>
      <c r="LIS48" s="10"/>
      <c r="LIT48" s="10"/>
      <c r="LIU48" s="10"/>
      <c r="LIV48" s="10"/>
      <c r="LIW48" s="10"/>
      <c r="LIX48" s="10"/>
      <c r="LIY48" s="10"/>
      <c r="LIZ48" s="10"/>
      <c r="LJA48" s="10"/>
      <c r="LJB48" s="10"/>
      <c r="LJC48" s="10"/>
      <c r="LJD48" s="10"/>
      <c r="LJE48" s="10"/>
      <c r="LJF48" s="10"/>
      <c r="LJG48" s="10"/>
      <c r="LJH48" s="10"/>
      <c r="LJI48" s="10"/>
      <c r="LJJ48" s="10"/>
      <c r="LJK48" s="10"/>
      <c r="LJL48" s="10"/>
      <c r="LJM48" s="10"/>
      <c r="LJN48" s="10"/>
      <c r="LJO48" s="10"/>
      <c r="LJP48" s="10"/>
      <c r="LJQ48" s="10"/>
      <c r="LJR48" s="10"/>
      <c r="LJS48" s="10"/>
      <c r="LJT48" s="10"/>
      <c r="LJU48" s="10"/>
      <c r="LJV48" s="10"/>
      <c r="LJW48" s="10"/>
      <c r="LJX48" s="10"/>
      <c r="LJY48" s="10"/>
      <c r="LJZ48" s="10"/>
      <c r="LKA48" s="10"/>
      <c r="LKB48" s="10"/>
      <c r="LKC48" s="10"/>
      <c r="LKD48" s="10"/>
      <c r="LKE48" s="10"/>
      <c r="LKF48" s="10"/>
      <c r="LKG48" s="10"/>
      <c r="LKH48" s="10"/>
      <c r="LKI48" s="10"/>
      <c r="LKJ48" s="10"/>
      <c r="LKK48" s="10"/>
      <c r="LKL48" s="10"/>
      <c r="LKM48" s="10"/>
      <c r="LKN48" s="10"/>
      <c r="LKO48" s="10"/>
      <c r="LKP48" s="10"/>
      <c r="LKQ48" s="10"/>
      <c r="LKR48" s="10"/>
      <c r="LKS48" s="10"/>
      <c r="LKT48" s="10"/>
      <c r="LKU48" s="10"/>
      <c r="LKV48" s="10"/>
      <c r="LKW48" s="10"/>
      <c r="LKX48" s="10"/>
      <c r="LKY48" s="10"/>
      <c r="LKZ48" s="10"/>
      <c r="LLA48" s="10"/>
      <c r="LLB48" s="10"/>
      <c r="LLC48" s="10"/>
      <c r="LLD48" s="10"/>
      <c r="LLE48" s="10"/>
      <c r="LLF48" s="10"/>
      <c r="LLG48" s="10"/>
      <c r="LLH48" s="10"/>
      <c r="LLI48" s="10"/>
      <c r="LLJ48" s="10"/>
      <c r="LLK48" s="10"/>
      <c r="LLL48" s="10"/>
      <c r="LLM48" s="10"/>
      <c r="LLN48" s="10"/>
      <c r="LLO48" s="10"/>
      <c r="LLP48" s="10"/>
      <c r="LLQ48" s="10"/>
      <c r="LLR48" s="10"/>
      <c r="LLS48" s="10"/>
      <c r="LLT48" s="10"/>
      <c r="LLU48" s="10"/>
      <c r="LLV48" s="10"/>
      <c r="LLW48" s="10"/>
      <c r="LLX48" s="10"/>
      <c r="LLY48" s="10"/>
      <c r="LLZ48" s="10"/>
      <c r="LMA48" s="10"/>
      <c r="LMB48" s="10"/>
      <c r="LMC48" s="10"/>
      <c r="LMD48" s="10"/>
      <c r="LME48" s="10"/>
      <c r="LMF48" s="10"/>
      <c r="LMG48" s="10"/>
      <c r="LMH48" s="10"/>
      <c r="LMI48" s="10"/>
      <c r="LMJ48" s="10"/>
      <c r="LMK48" s="10"/>
      <c r="LML48" s="10"/>
      <c r="LMM48" s="10"/>
      <c r="LMN48" s="10"/>
      <c r="LMO48" s="10"/>
      <c r="LMP48" s="10"/>
      <c r="LMQ48" s="10"/>
      <c r="LMR48" s="10"/>
      <c r="LMS48" s="10"/>
      <c r="LMT48" s="10"/>
      <c r="LMU48" s="10"/>
      <c r="LMV48" s="10"/>
      <c r="LMW48" s="10"/>
      <c r="LMX48" s="10"/>
      <c r="LMY48" s="10"/>
      <c r="LMZ48" s="10"/>
      <c r="LNA48" s="10"/>
      <c r="LNB48" s="10"/>
      <c r="LNC48" s="10"/>
      <c r="LND48" s="10"/>
      <c r="LNE48" s="10"/>
      <c r="LNF48" s="10"/>
      <c r="LNG48" s="10"/>
      <c r="LNH48" s="10"/>
      <c r="LNI48" s="10"/>
      <c r="LNJ48" s="10"/>
      <c r="LNK48" s="10"/>
      <c r="LNL48" s="10"/>
      <c r="LNM48" s="10"/>
      <c r="LNN48" s="10"/>
      <c r="LNO48" s="10"/>
      <c r="LNP48" s="10"/>
      <c r="LNQ48" s="10"/>
      <c r="LNR48" s="10"/>
      <c r="LNS48" s="10"/>
      <c r="LNT48" s="10"/>
      <c r="LNU48" s="10"/>
      <c r="LNV48" s="10"/>
      <c r="LNW48" s="10"/>
      <c r="LNX48" s="10"/>
      <c r="LNY48" s="10"/>
      <c r="LNZ48" s="10"/>
      <c r="LOA48" s="10"/>
      <c r="LOB48" s="10"/>
      <c r="LOC48" s="10"/>
      <c r="LOD48" s="10"/>
      <c r="LOE48" s="10"/>
      <c r="LOF48" s="10"/>
      <c r="LOG48" s="10"/>
      <c r="LOH48" s="10"/>
      <c r="LOI48" s="10"/>
      <c r="LOJ48" s="10"/>
      <c r="LOK48" s="10"/>
      <c r="LOL48" s="10"/>
      <c r="LOM48" s="10"/>
      <c r="LON48" s="10"/>
      <c r="LOO48" s="10"/>
      <c r="LOP48" s="10"/>
      <c r="LOQ48" s="10"/>
      <c r="LOR48" s="10"/>
      <c r="LOS48" s="10"/>
      <c r="LOT48" s="10"/>
      <c r="LOU48" s="10"/>
      <c r="LOV48" s="10"/>
      <c r="LOW48" s="10"/>
      <c r="LOX48" s="10"/>
      <c r="LOY48" s="10"/>
      <c r="LOZ48" s="10"/>
      <c r="LPA48" s="10"/>
      <c r="LPB48" s="10"/>
      <c r="LPC48" s="10"/>
      <c r="LPD48" s="10"/>
      <c r="LPE48" s="10"/>
      <c r="LPF48" s="10"/>
      <c r="LPG48" s="10"/>
      <c r="LPH48" s="10"/>
      <c r="LPI48" s="10"/>
      <c r="LPJ48" s="10"/>
      <c r="LPK48" s="10"/>
      <c r="LPL48" s="10"/>
      <c r="LPM48" s="10"/>
      <c r="LPN48" s="10"/>
      <c r="LPO48" s="10"/>
      <c r="LPP48" s="10"/>
      <c r="LPQ48" s="10"/>
      <c r="LPR48" s="10"/>
      <c r="LPS48" s="10"/>
      <c r="LPT48" s="10"/>
      <c r="LPU48" s="10"/>
      <c r="LPV48" s="10"/>
      <c r="LPW48" s="10"/>
      <c r="LPX48" s="10"/>
      <c r="LPY48" s="10"/>
      <c r="LPZ48" s="10"/>
      <c r="LQA48" s="10"/>
      <c r="LQB48" s="10"/>
      <c r="LQC48" s="10"/>
      <c r="LQD48" s="10"/>
      <c r="LQE48" s="10"/>
      <c r="LQF48" s="10"/>
      <c r="LQG48" s="10"/>
      <c r="LQH48" s="10"/>
      <c r="LQI48" s="10"/>
      <c r="LQJ48" s="10"/>
      <c r="LQK48" s="10"/>
      <c r="LQL48" s="10"/>
      <c r="LQM48" s="10"/>
      <c r="LQN48" s="10"/>
      <c r="LQO48" s="10"/>
      <c r="LQP48" s="10"/>
      <c r="LQQ48" s="10"/>
      <c r="LQR48" s="10"/>
      <c r="LQS48" s="10"/>
      <c r="LQT48" s="10"/>
      <c r="LQU48" s="10"/>
      <c r="LQV48" s="10"/>
      <c r="LQW48" s="10"/>
      <c r="LQX48" s="10"/>
      <c r="LQY48" s="10"/>
      <c r="LQZ48" s="10"/>
      <c r="LRA48" s="10"/>
      <c r="LRB48" s="10"/>
      <c r="LRC48" s="10"/>
      <c r="LRD48" s="10"/>
      <c r="LRE48" s="10"/>
      <c r="LRF48" s="10"/>
      <c r="LRG48" s="10"/>
      <c r="LRH48" s="10"/>
      <c r="LRI48" s="10"/>
      <c r="LRJ48" s="10"/>
      <c r="LRK48" s="10"/>
      <c r="LRL48" s="10"/>
      <c r="LRM48" s="10"/>
      <c r="LRN48" s="10"/>
      <c r="LRO48" s="10"/>
      <c r="LRP48" s="10"/>
      <c r="LRQ48" s="10"/>
      <c r="LRR48" s="10"/>
      <c r="LRS48" s="10"/>
      <c r="LRT48" s="10"/>
      <c r="LRU48" s="10"/>
      <c r="LRV48" s="10"/>
      <c r="LRW48" s="10"/>
      <c r="LRX48" s="10"/>
      <c r="LRY48" s="10"/>
      <c r="LRZ48" s="10"/>
      <c r="LSA48" s="10"/>
      <c r="LSB48" s="10"/>
      <c r="LSC48" s="10"/>
      <c r="LSD48" s="10"/>
      <c r="LSE48" s="10"/>
      <c r="LSF48" s="10"/>
      <c r="LSG48" s="10"/>
      <c r="LSH48" s="10"/>
      <c r="LSI48" s="10"/>
      <c r="LSJ48" s="10"/>
      <c r="LSK48" s="10"/>
      <c r="LSL48" s="10"/>
      <c r="LSM48" s="10"/>
      <c r="LSN48" s="10"/>
      <c r="LSO48" s="10"/>
      <c r="LSP48" s="10"/>
      <c r="LSQ48" s="10"/>
      <c r="LSR48" s="10"/>
      <c r="LSS48" s="10"/>
      <c r="LST48" s="10"/>
      <c r="LSU48" s="10"/>
      <c r="LSV48" s="10"/>
      <c r="LSW48" s="10"/>
      <c r="LSX48" s="10"/>
      <c r="LSY48" s="10"/>
      <c r="LSZ48" s="10"/>
      <c r="LTA48" s="10"/>
      <c r="LTB48" s="10"/>
      <c r="LTC48" s="10"/>
      <c r="LTD48" s="10"/>
      <c r="LTE48" s="10"/>
      <c r="LTF48" s="10"/>
      <c r="LTG48" s="10"/>
      <c r="LTH48" s="10"/>
      <c r="LTI48" s="10"/>
      <c r="LTJ48" s="10"/>
      <c r="LTK48" s="10"/>
      <c r="LTL48" s="10"/>
      <c r="LTM48" s="10"/>
      <c r="LTN48" s="10"/>
      <c r="LTO48" s="10"/>
      <c r="LTP48" s="10"/>
      <c r="LTQ48" s="10"/>
      <c r="LTR48" s="10"/>
      <c r="LTS48" s="10"/>
      <c r="LTT48" s="10"/>
      <c r="LTU48" s="10"/>
      <c r="LTV48" s="10"/>
      <c r="LTW48" s="10"/>
      <c r="LTX48" s="10"/>
      <c r="LTY48" s="10"/>
      <c r="LTZ48" s="10"/>
      <c r="LUA48" s="10"/>
      <c r="LUB48" s="10"/>
      <c r="LUC48" s="10"/>
      <c r="LUD48" s="10"/>
      <c r="LUE48" s="10"/>
      <c r="LUF48" s="10"/>
      <c r="LUG48" s="10"/>
      <c r="LUH48" s="10"/>
      <c r="LUI48" s="10"/>
      <c r="LUJ48" s="10"/>
      <c r="LUK48" s="10"/>
      <c r="LUL48" s="10"/>
      <c r="LUM48" s="10"/>
      <c r="LUN48" s="10"/>
      <c r="LUO48" s="10"/>
      <c r="LUP48" s="10"/>
      <c r="LUQ48" s="10"/>
      <c r="LUR48" s="10"/>
      <c r="LUS48" s="10"/>
      <c r="LUT48" s="10"/>
      <c r="LUU48" s="10"/>
      <c r="LUV48" s="10"/>
      <c r="LUW48" s="10"/>
      <c r="LUX48" s="10"/>
      <c r="LUY48" s="10"/>
      <c r="LUZ48" s="10"/>
      <c r="LVA48" s="10"/>
      <c r="LVB48" s="10"/>
      <c r="LVC48" s="10"/>
      <c r="LVD48" s="10"/>
      <c r="LVE48" s="10"/>
      <c r="LVF48" s="10"/>
      <c r="LVG48" s="10"/>
      <c r="LVH48" s="10"/>
      <c r="LVI48" s="10"/>
      <c r="LVJ48" s="10"/>
      <c r="LVK48" s="10"/>
      <c r="LVL48" s="10"/>
      <c r="LVM48" s="10"/>
      <c r="LVN48" s="10"/>
      <c r="LVO48" s="10"/>
      <c r="LVP48" s="10"/>
      <c r="LVQ48" s="10"/>
      <c r="LVR48" s="10"/>
      <c r="LVS48" s="10"/>
      <c r="LVT48" s="10"/>
      <c r="LVU48" s="10"/>
      <c r="LVV48" s="10"/>
      <c r="LVW48" s="10"/>
      <c r="LVX48" s="10"/>
      <c r="LVY48" s="10"/>
      <c r="LVZ48" s="10"/>
      <c r="LWA48" s="10"/>
      <c r="LWB48" s="10"/>
      <c r="LWC48" s="10"/>
      <c r="LWD48" s="10"/>
      <c r="LWE48" s="10"/>
      <c r="LWF48" s="10"/>
      <c r="LWG48" s="10"/>
      <c r="LWH48" s="10"/>
      <c r="LWI48" s="10"/>
      <c r="LWJ48" s="10"/>
      <c r="LWK48" s="10"/>
      <c r="LWL48" s="10"/>
      <c r="LWM48" s="10"/>
      <c r="LWN48" s="10"/>
      <c r="LWO48" s="10"/>
      <c r="LWP48" s="10"/>
      <c r="LWQ48" s="10"/>
      <c r="LWR48" s="10"/>
      <c r="LWS48" s="10"/>
      <c r="LWT48" s="10"/>
      <c r="LWU48" s="10"/>
      <c r="LWV48" s="10"/>
      <c r="LWW48" s="10"/>
      <c r="LWX48" s="10"/>
      <c r="LWY48" s="10"/>
      <c r="LWZ48" s="10"/>
      <c r="LXA48" s="10"/>
      <c r="LXB48" s="10"/>
      <c r="LXC48" s="10"/>
      <c r="LXD48" s="10"/>
      <c r="LXE48" s="10"/>
      <c r="LXF48" s="10"/>
      <c r="LXG48" s="10"/>
      <c r="LXH48" s="10"/>
      <c r="LXI48" s="10"/>
      <c r="LXJ48" s="10"/>
      <c r="LXK48" s="10"/>
      <c r="LXL48" s="10"/>
      <c r="LXM48" s="10"/>
      <c r="LXN48" s="10"/>
      <c r="LXO48" s="10"/>
      <c r="LXP48" s="10"/>
      <c r="LXQ48" s="10"/>
      <c r="LXR48" s="10"/>
      <c r="LXS48" s="10"/>
      <c r="LXT48" s="10"/>
      <c r="LXU48" s="10"/>
      <c r="LXV48" s="10"/>
      <c r="LXW48" s="10"/>
      <c r="LXX48" s="10"/>
      <c r="LXY48" s="10"/>
      <c r="LXZ48" s="10"/>
      <c r="LYA48" s="10"/>
      <c r="LYB48" s="10"/>
      <c r="LYC48" s="10"/>
      <c r="LYD48" s="10"/>
      <c r="LYE48" s="10"/>
      <c r="LYF48" s="10"/>
      <c r="LYG48" s="10"/>
      <c r="LYH48" s="10"/>
      <c r="LYI48" s="10"/>
      <c r="LYJ48" s="10"/>
      <c r="LYK48" s="10"/>
      <c r="LYL48" s="10"/>
      <c r="LYM48" s="10"/>
      <c r="LYN48" s="10"/>
      <c r="LYO48" s="10"/>
      <c r="LYP48" s="10"/>
      <c r="LYQ48" s="10"/>
      <c r="LYR48" s="10"/>
      <c r="LYS48" s="10"/>
      <c r="LYT48" s="10"/>
      <c r="LYU48" s="10"/>
      <c r="LYV48" s="10"/>
      <c r="LYW48" s="10"/>
      <c r="LYX48" s="10"/>
      <c r="LYY48" s="10"/>
      <c r="LYZ48" s="10"/>
      <c r="LZA48" s="10"/>
      <c r="LZB48" s="10"/>
      <c r="LZC48" s="10"/>
      <c r="LZD48" s="10"/>
      <c r="LZE48" s="10"/>
      <c r="LZF48" s="10"/>
      <c r="LZG48" s="10"/>
      <c r="LZH48" s="10"/>
      <c r="LZI48" s="10"/>
      <c r="LZJ48" s="10"/>
      <c r="LZK48" s="10"/>
      <c r="LZL48" s="10"/>
      <c r="LZM48" s="10"/>
      <c r="LZN48" s="10"/>
      <c r="LZO48" s="10"/>
      <c r="LZP48" s="10"/>
      <c r="LZQ48" s="10"/>
      <c r="LZR48" s="10"/>
      <c r="LZS48" s="10"/>
      <c r="LZT48" s="10"/>
      <c r="LZU48" s="10"/>
      <c r="LZV48" s="10"/>
      <c r="LZW48" s="10"/>
      <c r="LZX48" s="10"/>
      <c r="LZY48" s="10"/>
      <c r="LZZ48" s="10"/>
      <c r="MAA48" s="10"/>
      <c r="MAB48" s="10"/>
      <c r="MAC48" s="10"/>
      <c r="MAD48" s="10"/>
      <c r="MAE48" s="10"/>
      <c r="MAF48" s="10"/>
      <c r="MAG48" s="10"/>
      <c r="MAH48" s="10"/>
      <c r="MAI48" s="10"/>
      <c r="MAJ48" s="10"/>
      <c r="MAK48" s="10"/>
      <c r="MAL48" s="10"/>
      <c r="MAM48" s="10"/>
      <c r="MAN48" s="10"/>
      <c r="MAO48" s="10"/>
      <c r="MAP48" s="10"/>
      <c r="MAQ48" s="10"/>
      <c r="MAR48" s="10"/>
      <c r="MAS48" s="10"/>
      <c r="MAT48" s="10"/>
      <c r="MAU48" s="10"/>
      <c r="MAV48" s="10"/>
      <c r="MAW48" s="10"/>
      <c r="MAX48" s="10"/>
      <c r="MAY48" s="10"/>
      <c r="MAZ48" s="10"/>
      <c r="MBA48" s="10"/>
      <c r="MBB48" s="10"/>
      <c r="MBC48" s="10"/>
      <c r="MBD48" s="10"/>
      <c r="MBE48" s="10"/>
      <c r="MBF48" s="10"/>
      <c r="MBG48" s="10"/>
      <c r="MBH48" s="10"/>
      <c r="MBI48" s="10"/>
      <c r="MBJ48" s="10"/>
      <c r="MBK48" s="10"/>
      <c r="MBL48" s="10"/>
      <c r="MBM48" s="10"/>
      <c r="MBN48" s="10"/>
      <c r="MBO48" s="10"/>
      <c r="MBP48" s="10"/>
      <c r="MBQ48" s="10"/>
      <c r="MBR48" s="10"/>
      <c r="MBS48" s="10"/>
      <c r="MBT48" s="10"/>
      <c r="MBU48" s="10"/>
      <c r="MBV48" s="10"/>
      <c r="MBW48" s="10"/>
      <c r="MBX48" s="10"/>
      <c r="MBY48" s="10"/>
      <c r="MBZ48" s="10"/>
      <c r="MCA48" s="10"/>
      <c r="MCB48" s="10"/>
      <c r="MCC48" s="10"/>
      <c r="MCD48" s="10"/>
      <c r="MCE48" s="10"/>
      <c r="MCF48" s="10"/>
      <c r="MCG48" s="10"/>
      <c r="MCH48" s="10"/>
      <c r="MCI48" s="10"/>
      <c r="MCJ48" s="10"/>
      <c r="MCK48" s="10"/>
      <c r="MCL48" s="10"/>
      <c r="MCM48" s="10"/>
      <c r="MCN48" s="10"/>
      <c r="MCO48" s="10"/>
      <c r="MCP48" s="10"/>
      <c r="MCQ48" s="10"/>
      <c r="MCR48" s="10"/>
      <c r="MCS48" s="10"/>
      <c r="MCT48" s="10"/>
      <c r="MCU48" s="10"/>
      <c r="MCV48" s="10"/>
      <c r="MCW48" s="10"/>
      <c r="MCX48" s="10"/>
      <c r="MCY48" s="10"/>
      <c r="MCZ48" s="10"/>
      <c r="MDA48" s="10"/>
      <c r="MDB48" s="10"/>
      <c r="MDC48" s="10"/>
      <c r="MDD48" s="10"/>
      <c r="MDE48" s="10"/>
      <c r="MDF48" s="10"/>
      <c r="MDG48" s="10"/>
      <c r="MDH48" s="10"/>
      <c r="MDI48" s="10"/>
      <c r="MDJ48" s="10"/>
      <c r="MDK48" s="10"/>
      <c r="MDL48" s="10"/>
      <c r="MDM48" s="10"/>
      <c r="MDN48" s="10"/>
      <c r="MDO48" s="10"/>
      <c r="MDP48" s="10"/>
      <c r="MDQ48" s="10"/>
      <c r="MDR48" s="10"/>
      <c r="MDS48" s="10"/>
      <c r="MDT48" s="10"/>
      <c r="MDU48" s="10"/>
      <c r="MDV48" s="10"/>
      <c r="MDW48" s="10"/>
      <c r="MDX48" s="10"/>
      <c r="MDY48" s="10"/>
      <c r="MDZ48" s="10"/>
      <c r="MEA48" s="10"/>
      <c r="MEB48" s="10"/>
      <c r="MEC48" s="10"/>
      <c r="MED48" s="10"/>
      <c r="MEE48" s="10"/>
      <c r="MEF48" s="10"/>
      <c r="MEG48" s="10"/>
      <c r="MEH48" s="10"/>
      <c r="MEI48" s="10"/>
      <c r="MEJ48" s="10"/>
      <c r="MEK48" s="10"/>
      <c r="MEL48" s="10"/>
      <c r="MEM48" s="10"/>
      <c r="MEN48" s="10"/>
      <c r="MEO48" s="10"/>
      <c r="MEP48" s="10"/>
      <c r="MEQ48" s="10"/>
      <c r="MER48" s="10"/>
      <c r="MES48" s="10"/>
      <c r="MET48" s="10"/>
      <c r="MEU48" s="10"/>
      <c r="MEV48" s="10"/>
      <c r="MEW48" s="10"/>
      <c r="MEX48" s="10"/>
      <c r="MEY48" s="10"/>
      <c r="MEZ48" s="10"/>
      <c r="MFA48" s="10"/>
      <c r="MFB48" s="10"/>
      <c r="MFC48" s="10"/>
      <c r="MFD48" s="10"/>
      <c r="MFE48" s="10"/>
      <c r="MFF48" s="10"/>
      <c r="MFG48" s="10"/>
      <c r="MFH48" s="10"/>
      <c r="MFI48" s="10"/>
      <c r="MFJ48" s="10"/>
      <c r="MFK48" s="10"/>
      <c r="MFL48" s="10"/>
      <c r="MFM48" s="10"/>
      <c r="MFN48" s="10"/>
      <c r="MFO48" s="10"/>
      <c r="MFP48" s="10"/>
      <c r="MFQ48" s="10"/>
      <c r="MFR48" s="10"/>
      <c r="MFS48" s="10"/>
      <c r="MFT48" s="10"/>
      <c r="MFU48" s="10"/>
      <c r="MFV48" s="10"/>
      <c r="MFW48" s="10"/>
      <c r="MFX48" s="10"/>
      <c r="MFY48" s="10"/>
      <c r="MFZ48" s="10"/>
      <c r="MGA48" s="10"/>
      <c r="MGB48" s="10"/>
      <c r="MGC48" s="10"/>
      <c r="MGD48" s="10"/>
      <c r="MGE48" s="10"/>
      <c r="MGF48" s="10"/>
      <c r="MGG48" s="10"/>
      <c r="MGH48" s="10"/>
      <c r="MGI48" s="10"/>
      <c r="MGJ48" s="10"/>
      <c r="MGK48" s="10"/>
      <c r="MGL48" s="10"/>
      <c r="MGM48" s="10"/>
      <c r="MGN48" s="10"/>
      <c r="MGO48" s="10"/>
      <c r="MGP48" s="10"/>
      <c r="MGQ48" s="10"/>
      <c r="MGR48" s="10"/>
      <c r="MGS48" s="10"/>
      <c r="MGT48" s="10"/>
      <c r="MGU48" s="10"/>
      <c r="MGV48" s="10"/>
      <c r="MGW48" s="10"/>
      <c r="MGX48" s="10"/>
      <c r="MGY48" s="10"/>
      <c r="MGZ48" s="10"/>
      <c r="MHA48" s="10"/>
      <c r="MHB48" s="10"/>
      <c r="MHC48" s="10"/>
      <c r="MHD48" s="10"/>
      <c r="MHE48" s="10"/>
      <c r="MHF48" s="10"/>
      <c r="MHG48" s="10"/>
      <c r="MHH48" s="10"/>
      <c r="MHI48" s="10"/>
      <c r="MHJ48" s="10"/>
      <c r="MHK48" s="10"/>
      <c r="MHL48" s="10"/>
      <c r="MHM48" s="10"/>
      <c r="MHN48" s="10"/>
      <c r="MHO48" s="10"/>
      <c r="MHP48" s="10"/>
      <c r="MHQ48" s="10"/>
      <c r="MHR48" s="10"/>
      <c r="MHS48" s="10"/>
      <c r="MHT48" s="10"/>
      <c r="MHU48" s="10"/>
      <c r="MHV48" s="10"/>
      <c r="MHW48" s="10"/>
      <c r="MHX48" s="10"/>
      <c r="MHY48" s="10"/>
      <c r="MHZ48" s="10"/>
      <c r="MIA48" s="10"/>
      <c r="MIB48" s="10"/>
      <c r="MIC48" s="10"/>
      <c r="MID48" s="10"/>
      <c r="MIE48" s="10"/>
      <c r="MIF48" s="10"/>
      <c r="MIG48" s="10"/>
      <c r="MIH48" s="10"/>
      <c r="MII48" s="10"/>
      <c r="MIJ48" s="10"/>
      <c r="MIK48" s="10"/>
      <c r="MIL48" s="10"/>
      <c r="MIM48" s="10"/>
      <c r="MIN48" s="10"/>
      <c r="MIO48" s="10"/>
      <c r="MIP48" s="10"/>
      <c r="MIQ48" s="10"/>
      <c r="MIR48" s="10"/>
      <c r="MIS48" s="10"/>
      <c r="MIT48" s="10"/>
      <c r="MIU48" s="10"/>
      <c r="MIV48" s="10"/>
      <c r="MIW48" s="10"/>
      <c r="MIX48" s="10"/>
      <c r="MIY48" s="10"/>
      <c r="MIZ48" s="10"/>
      <c r="MJA48" s="10"/>
      <c r="MJB48" s="10"/>
      <c r="MJC48" s="10"/>
      <c r="MJD48" s="10"/>
      <c r="MJE48" s="10"/>
      <c r="MJF48" s="10"/>
      <c r="MJG48" s="10"/>
      <c r="MJH48" s="10"/>
      <c r="MJI48" s="10"/>
      <c r="MJJ48" s="10"/>
      <c r="MJK48" s="10"/>
      <c r="MJL48" s="10"/>
      <c r="MJM48" s="10"/>
      <c r="MJN48" s="10"/>
      <c r="MJO48" s="10"/>
      <c r="MJP48" s="10"/>
      <c r="MJQ48" s="10"/>
      <c r="MJR48" s="10"/>
      <c r="MJS48" s="10"/>
      <c r="MJT48" s="10"/>
      <c r="MJU48" s="10"/>
      <c r="MJV48" s="10"/>
      <c r="MJW48" s="10"/>
      <c r="MJX48" s="10"/>
      <c r="MJY48" s="10"/>
      <c r="MJZ48" s="10"/>
      <c r="MKA48" s="10"/>
      <c r="MKB48" s="10"/>
      <c r="MKC48" s="10"/>
      <c r="MKD48" s="10"/>
      <c r="MKE48" s="10"/>
      <c r="MKF48" s="10"/>
      <c r="MKG48" s="10"/>
      <c r="MKH48" s="10"/>
      <c r="MKI48" s="10"/>
      <c r="MKJ48" s="10"/>
      <c r="MKK48" s="10"/>
      <c r="MKL48" s="10"/>
      <c r="MKM48" s="10"/>
      <c r="MKN48" s="10"/>
      <c r="MKO48" s="10"/>
      <c r="MKP48" s="10"/>
      <c r="MKQ48" s="10"/>
      <c r="MKR48" s="10"/>
      <c r="MKS48" s="10"/>
      <c r="MKT48" s="10"/>
      <c r="MKU48" s="10"/>
      <c r="MKV48" s="10"/>
      <c r="MKW48" s="10"/>
      <c r="MKX48" s="10"/>
      <c r="MKY48" s="10"/>
      <c r="MKZ48" s="10"/>
      <c r="MLA48" s="10"/>
      <c r="MLB48" s="10"/>
      <c r="MLC48" s="10"/>
      <c r="MLD48" s="10"/>
      <c r="MLE48" s="10"/>
      <c r="MLF48" s="10"/>
      <c r="MLG48" s="10"/>
      <c r="MLH48" s="10"/>
      <c r="MLI48" s="10"/>
      <c r="MLJ48" s="10"/>
      <c r="MLK48" s="10"/>
      <c r="MLL48" s="10"/>
      <c r="MLM48" s="10"/>
      <c r="MLN48" s="10"/>
      <c r="MLO48" s="10"/>
      <c r="MLP48" s="10"/>
      <c r="MLQ48" s="10"/>
      <c r="MLR48" s="10"/>
      <c r="MLS48" s="10"/>
      <c r="MLT48" s="10"/>
      <c r="MLU48" s="10"/>
      <c r="MLV48" s="10"/>
      <c r="MLW48" s="10"/>
      <c r="MLX48" s="10"/>
      <c r="MLY48" s="10"/>
      <c r="MLZ48" s="10"/>
      <c r="MMA48" s="10"/>
      <c r="MMB48" s="10"/>
      <c r="MMC48" s="10"/>
      <c r="MMD48" s="10"/>
      <c r="MME48" s="10"/>
      <c r="MMF48" s="10"/>
      <c r="MMG48" s="10"/>
      <c r="MMH48" s="10"/>
      <c r="MMI48" s="10"/>
      <c r="MMJ48" s="10"/>
      <c r="MMK48" s="10"/>
      <c r="MML48" s="10"/>
      <c r="MMM48" s="10"/>
      <c r="MMN48" s="10"/>
      <c r="MMO48" s="10"/>
      <c r="MMP48" s="10"/>
      <c r="MMQ48" s="10"/>
      <c r="MMR48" s="10"/>
      <c r="MMS48" s="10"/>
      <c r="MMT48" s="10"/>
      <c r="MMU48" s="10"/>
      <c r="MMV48" s="10"/>
      <c r="MMW48" s="10"/>
      <c r="MMX48" s="10"/>
      <c r="MMY48" s="10"/>
      <c r="MMZ48" s="10"/>
      <c r="MNA48" s="10"/>
      <c r="MNB48" s="10"/>
      <c r="MNC48" s="10"/>
      <c r="MND48" s="10"/>
      <c r="MNE48" s="10"/>
      <c r="MNF48" s="10"/>
      <c r="MNG48" s="10"/>
      <c r="MNH48" s="10"/>
      <c r="MNI48" s="10"/>
      <c r="MNJ48" s="10"/>
      <c r="MNK48" s="10"/>
      <c r="MNL48" s="10"/>
      <c r="MNM48" s="10"/>
      <c r="MNN48" s="10"/>
      <c r="MNO48" s="10"/>
      <c r="MNP48" s="10"/>
      <c r="MNQ48" s="10"/>
      <c r="MNR48" s="10"/>
      <c r="MNS48" s="10"/>
      <c r="MNT48" s="10"/>
      <c r="MNU48" s="10"/>
      <c r="MNV48" s="10"/>
      <c r="MNW48" s="10"/>
      <c r="MNX48" s="10"/>
      <c r="MNY48" s="10"/>
      <c r="MNZ48" s="10"/>
      <c r="MOA48" s="10"/>
      <c r="MOB48" s="10"/>
      <c r="MOC48" s="10"/>
      <c r="MOD48" s="10"/>
      <c r="MOE48" s="10"/>
      <c r="MOF48" s="10"/>
      <c r="MOG48" s="10"/>
      <c r="MOH48" s="10"/>
      <c r="MOI48" s="10"/>
      <c r="MOJ48" s="10"/>
      <c r="MOK48" s="10"/>
      <c r="MOL48" s="10"/>
      <c r="MOM48" s="10"/>
      <c r="MON48" s="10"/>
      <c r="MOO48" s="10"/>
      <c r="MOP48" s="10"/>
      <c r="MOQ48" s="10"/>
      <c r="MOR48" s="10"/>
      <c r="MOS48" s="10"/>
      <c r="MOT48" s="10"/>
      <c r="MOU48" s="10"/>
      <c r="MOV48" s="10"/>
      <c r="MOW48" s="10"/>
      <c r="MOX48" s="10"/>
      <c r="MOY48" s="10"/>
      <c r="MOZ48" s="10"/>
      <c r="MPA48" s="10"/>
      <c r="MPB48" s="10"/>
      <c r="MPC48" s="10"/>
      <c r="MPD48" s="10"/>
      <c r="MPE48" s="10"/>
      <c r="MPF48" s="10"/>
      <c r="MPG48" s="10"/>
      <c r="MPH48" s="10"/>
      <c r="MPI48" s="10"/>
      <c r="MPJ48" s="10"/>
      <c r="MPK48" s="10"/>
      <c r="MPL48" s="10"/>
      <c r="MPM48" s="10"/>
      <c r="MPN48" s="10"/>
      <c r="MPO48" s="10"/>
      <c r="MPP48" s="10"/>
      <c r="MPQ48" s="10"/>
      <c r="MPR48" s="10"/>
      <c r="MPS48" s="10"/>
      <c r="MPT48" s="10"/>
      <c r="MPU48" s="10"/>
      <c r="MPV48" s="10"/>
      <c r="MPW48" s="10"/>
      <c r="MPX48" s="10"/>
      <c r="MPY48" s="10"/>
      <c r="MPZ48" s="10"/>
      <c r="MQA48" s="10"/>
      <c r="MQB48" s="10"/>
      <c r="MQC48" s="10"/>
      <c r="MQD48" s="10"/>
      <c r="MQE48" s="10"/>
      <c r="MQF48" s="10"/>
      <c r="MQG48" s="10"/>
      <c r="MQH48" s="10"/>
      <c r="MQI48" s="10"/>
      <c r="MQJ48" s="10"/>
      <c r="MQK48" s="10"/>
      <c r="MQL48" s="10"/>
      <c r="MQM48" s="10"/>
      <c r="MQN48" s="10"/>
      <c r="MQO48" s="10"/>
      <c r="MQP48" s="10"/>
      <c r="MQQ48" s="10"/>
      <c r="MQR48" s="10"/>
      <c r="MQS48" s="10"/>
      <c r="MQT48" s="10"/>
      <c r="MQU48" s="10"/>
      <c r="MQV48" s="10"/>
      <c r="MQW48" s="10"/>
      <c r="MQX48" s="10"/>
      <c r="MQY48" s="10"/>
      <c r="MQZ48" s="10"/>
      <c r="MRA48" s="10"/>
      <c r="MRB48" s="10"/>
      <c r="MRC48" s="10"/>
      <c r="MRD48" s="10"/>
      <c r="MRE48" s="10"/>
      <c r="MRF48" s="10"/>
      <c r="MRG48" s="10"/>
      <c r="MRH48" s="10"/>
      <c r="MRI48" s="10"/>
      <c r="MRJ48" s="10"/>
      <c r="MRK48" s="10"/>
      <c r="MRL48" s="10"/>
      <c r="MRM48" s="10"/>
      <c r="MRN48" s="10"/>
      <c r="MRO48" s="10"/>
      <c r="MRP48" s="10"/>
      <c r="MRQ48" s="10"/>
      <c r="MRR48" s="10"/>
      <c r="MRS48" s="10"/>
      <c r="MRT48" s="10"/>
      <c r="MRU48" s="10"/>
      <c r="MRV48" s="10"/>
      <c r="MRW48" s="10"/>
      <c r="MRX48" s="10"/>
      <c r="MRY48" s="10"/>
      <c r="MRZ48" s="10"/>
      <c r="MSA48" s="10"/>
      <c r="MSB48" s="10"/>
      <c r="MSC48" s="10"/>
      <c r="MSD48" s="10"/>
      <c r="MSE48" s="10"/>
      <c r="MSF48" s="10"/>
      <c r="MSG48" s="10"/>
      <c r="MSH48" s="10"/>
      <c r="MSI48" s="10"/>
      <c r="MSJ48" s="10"/>
      <c r="MSK48" s="10"/>
      <c r="MSL48" s="10"/>
      <c r="MSM48" s="10"/>
      <c r="MSN48" s="10"/>
      <c r="MSO48" s="10"/>
      <c r="MSP48" s="10"/>
      <c r="MSQ48" s="10"/>
      <c r="MSR48" s="10"/>
      <c r="MSS48" s="10"/>
      <c r="MST48" s="10"/>
      <c r="MSU48" s="10"/>
      <c r="MSV48" s="10"/>
      <c r="MSW48" s="10"/>
      <c r="MSX48" s="10"/>
      <c r="MSY48" s="10"/>
      <c r="MSZ48" s="10"/>
      <c r="MTA48" s="10"/>
      <c r="MTB48" s="10"/>
      <c r="MTC48" s="10"/>
      <c r="MTD48" s="10"/>
      <c r="MTE48" s="10"/>
      <c r="MTF48" s="10"/>
      <c r="MTG48" s="10"/>
      <c r="MTH48" s="10"/>
      <c r="MTI48" s="10"/>
      <c r="MTJ48" s="10"/>
      <c r="MTK48" s="10"/>
      <c r="MTL48" s="10"/>
      <c r="MTM48" s="10"/>
      <c r="MTN48" s="10"/>
      <c r="MTO48" s="10"/>
      <c r="MTP48" s="10"/>
      <c r="MTQ48" s="10"/>
      <c r="MTR48" s="10"/>
      <c r="MTS48" s="10"/>
      <c r="MTT48" s="10"/>
      <c r="MTU48" s="10"/>
      <c r="MTV48" s="10"/>
      <c r="MTW48" s="10"/>
      <c r="MTX48" s="10"/>
      <c r="MTY48" s="10"/>
      <c r="MTZ48" s="10"/>
      <c r="MUA48" s="10"/>
      <c r="MUB48" s="10"/>
      <c r="MUC48" s="10"/>
      <c r="MUD48" s="10"/>
      <c r="MUE48" s="10"/>
      <c r="MUF48" s="10"/>
      <c r="MUG48" s="10"/>
      <c r="MUH48" s="10"/>
      <c r="MUI48" s="10"/>
      <c r="MUJ48" s="10"/>
      <c r="MUK48" s="10"/>
      <c r="MUL48" s="10"/>
      <c r="MUM48" s="10"/>
      <c r="MUN48" s="10"/>
      <c r="MUO48" s="10"/>
      <c r="MUP48" s="10"/>
      <c r="MUQ48" s="10"/>
      <c r="MUR48" s="10"/>
      <c r="MUS48" s="10"/>
      <c r="MUT48" s="10"/>
      <c r="MUU48" s="10"/>
      <c r="MUV48" s="10"/>
      <c r="MUW48" s="10"/>
      <c r="MUX48" s="10"/>
      <c r="MUY48" s="10"/>
      <c r="MUZ48" s="10"/>
      <c r="MVA48" s="10"/>
      <c r="MVB48" s="10"/>
      <c r="MVC48" s="10"/>
      <c r="MVD48" s="10"/>
      <c r="MVE48" s="10"/>
      <c r="MVF48" s="10"/>
      <c r="MVG48" s="10"/>
      <c r="MVH48" s="10"/>
      <c r="MVI48" s="10"/>
      <c r="MVJ48" s="10"/>
      <c r="MVK48" s="10"/>
      <c r="MVL48" s="10"/>
      <c r="MVM48" s="10"/>
      <c r="MVN48" s="10"/>
      <c r="MVO48" s="10"/>
      <c r="MVP48" s="10"/>
      <c r="MVQ48" s="10"/>
      <c r="MVR48" s="10"/>
      <c r="MVS48" s="10"/>
      <c r="MVT48" s="10"/>
      <c r="MVU48" s="10"/>
      <c r="MVV48" s="10"/>
      <c r="MVW48" s="10"/>
      <c r="MVX48" s="10"/>
      <c r="MVY48" s="10"/>
      <c r="MVZ48" s="10"/>
      <c r="MWA48" s="10"/>
      <c r="MWB48" s="10"/>
      <c r="MWC48" s="10"/>
      <c r="MWD48" s="10"/>
      <c r="MWE48" s="10"/>
      <c r="MWF48" s="10"/>
      <c r="MWG48" s="10"/>
      <c r="MWH48" s="10"/>
      <c r="MWI48" s="10"/>
      <c r="MWJ48" s="10"/>
      <c r="MWK48" s="10"/>
      <c r="MWL48" s="10"/>
      <c r="MWM48" s="10"/>
      <c r="MWN48" s="10"/>
      <c r="MWO48" s="10"/>
      <c r="MWP48" s="10"/>
      <c r="MWQ48" s="10"/>
      <c r="MWR48" s="10"/>
      <c r="MWS48" s="10"/>
      <c r="MWT48" s="10"/>
      <c r="MWU48" s="10"/>
      <c r="MWV48" s="10"/>
      <c r="MWW48" s="10"/>
      <c r="MWX48" s="10"/>
      <c r="MWY48" s="10"/>
      <c r="MWZ48" s="10"/>
      <c r="MXA48" s="10"/>
      <c r="MXB48" s="10"/>
      <c r="MXC48" s="10"/>
      <c r="MXD48" s="10"/>
      <c r="MXE48" s="10"/>
      <c r="MXF48" s="10"/>
      <c r="MXG48" s="10"/>
      <c r="MXH48" s="10"/>
      <c r="MXI48" s="10"/>
      <c r="MXJ48" s="10"/>
      <c r="MXK48" s="10"/>
      <c r="MXL48" s="10"/>
      <c r="MXM48" s="10"/>
      <c r="MXN48" s="10"/>
      <c r="MXO48" s="10"/>
      <c r="MXP48" s="10"/>
      <c r="MXQ48" s="10"/>
      <c r="MXR48" s="10"/>
      <c r="MXS48" s="10"/>
      <c r="MXT48" s="10"/>
      <c r="MXU48" s="10"/>
      <c r="MXV48" s="10"/>
      <c r="MXW48" s="10"/>
      <c r="MXX48" s="10"/>
      <c r="MXY48" s="10"/>
      <c r="MXZ48" s="10"/>
      <c r="MYA48" s="10"/>
      <c r="MYB48" s="10"/>
      <c r="MYC48" s="10"/>
      <c r="MYD48" s="10"/>
      <c r="MYE48" s="10"/>
      <c r="MYF48" s="10"/>
      <c r="MYG48" s="10"/>
      <c r="MYH48" s="10"/>
      <c r="MYI48" s="10"/>
      <c r="MYJ48" s="10"/>
      <c r="MYK48" s="10"/>
      <c r="MYL48" s="10"/>
      <c r="MYM48" s="10"/>
      <c r="MYN48" s="10"/>
      <c r="MYO48" s="10"/>
      <c r="MYP48" s="10"/>
      <c r="MYQ48" s="10"/>
      <c r="MYR48" s="10"/>
      <c r="MYS48" s="10"/>
      <c r="MYT48" s="10"/>
      <c r="MYU48" s="10"/>
      <c r="MYV48" s="10"/>
      <c r="MYW48" s="10"/>
      <c r="MYX48" s="10"/>
      <c r="MYY48" s="10"/>
      <c r="MYZ48" s="10"/>
      <c r="MZA48" s="10"/>
      <c r="MZB48" s="10"/>
      <c r="MZC48" s="10"/>
      <c r="MZD48" s="10"/>
      <c r="MZE48" s="10"/>
      <c r="MZF48" s="10"/>
      <c r="MZG48" s="10"/>
      <c r="MZH48" s="10"/>
      <c r="MZI48" s="10"/>
      <c r="MZJ48" s="10"/>
      <c r="MZK48" s="10"/>
      <c r="MZL48" s="10"/>
      <c r="MZM48" s="10"/>
      <c r="MZN48" s="10"/>
      <c r="MZO48" s="10"/>
      <c r="MZP48" s="10"/>
      <c r="MZQ48" s="10"/>
      <c r="MZR48" s="10"/>
      <c r="MZS48" s="10"/>
      <c r="MZT48" s="10"/>
      <c r="MZU48" s="10"/>
      <c r="MZV48" s="10"/>
      <c r="MZW48" s="10"/>
      <c r="MZX48" s="10"/>
      <c r="MZY48" s="10"/>
      <c r="MZZ48" s="10"/>
      <c r="NAA48" s="10"/>
      <c r="NAB48" s="10"/>
      <c r="NAC48" s="10"/>
      <c r="NAD48" s="10"/>
      <c r="NAE48" s="10"/>
      <c r="NAF48" s="10"/>
      <c r="NAG48" s="10"/>
      <c r="NAH48" s="10"/>
      <c r="NAI48" s="10"/>
      <c r="NAJ48" s="10"/>
      <c r="NAK48" s="10"/>
      <c r="NAL48" s="10"/>
      <c r="NAM48" s="10"/>
      <c r="NAN48" s="10"/>
      <c r="NAO48" s="10"/>
      <c r="NAP48" s="10"/>
      <c r="NAQ48" s="10"/>
      <c r="NAR48" s="10"/>
      <c r="NAS48" s="10"/>
      <c r="NAT48" s="10"/>
      <c r="NAU48" s="10"/>
      <c r="NAV48" s="10"/>
      <c r="NAW48" s="10"/>
      <c r="NAX48" s="10"/>
      <c r="NAY48" s="10"/>
      <c r="NAZ48" s="10"/>
      <c r="NBA48" s="10"/>
      <c r="NBB48" s="10"/>
      <c r="NBC48" s="10"/>
      <c r="NBD48" s="10"/>
      <c r="NBE48" s="10"/>
      <c r="NBF48" s="10"/>
      <c r="NBG48" s="10"/>
      <c r="NBH48" s="10"/>
      <c r="NBI48" s="10"/>
      <c r="NBJ48" s="10"/>
      <c r="NBK48" s="10"/>
      <c r="NBL48" s="10"/>
      <c r="NBM48" s="10"/>
      <c r="NBN48" s="10"/>
      <c r="NBO48" s="10"/>
      <c r="NBP48" s="10"/>
      <c r="NBQ48" s="10"/>
      <c r="NBR48" s="10"/>
      <c r="NBS48" s="10"/>
      <c r="NBT48" s="10"/>
      <c r="NBU48" s="10"/>
      <c r="NBV48" s="10"/>
      <c r="NBW48" s="10"/>
      <c r="NBX48" s="10"/>
      <c r="NBY48" s="10"/>
      <c r="NBZ48" s="10"/>
      <c r="NCA48" s="10"/>
      <c r="NCB48" s="10"/>
      <c r="NCC48" s="10"/>
      <c r="NCD48" s="10"/>
      <c r="NCE48" s="10"/>
      <c r="NCF48" s="10"/>
      <c r="NCG48" s="10"/>
      <c r="NCH48" s="10"/>
      <c r="NCI48" s="10"/>
      <c r="NCJ48" s="10"/>
      <c r="NCK48" s="10"/>
      <c r="NCL48" s="10"/>
      <c r="NCM48" s="10"/>
      <c r="NCN48" s="10"/>
      <c r="NCO48" s="10"/>
      <c r="NCP48" s="10"/>
      <c r="NCQ48" s="10"/>
      <c r="NCR48" s="10"/>
      <c r="NCS48" s="10"/>
      <c r="NCT48" s="10"/>
      <c r="NCU48" s="10"/>
      <c r="NCV48" s="10"/>
      <c r="NCW48" s="10"/>
      <c r="NCX48" s="10"/>
      <c r="NCY48" s="10"/>
      <c r="NCZ48" s="10"/>
      <c r="NDA48" s="10"/>
      <c r="NDB48" s="10"/>
      <c r="NDC48" s="10"/>
      <c r="NDD48" s="10"/>
      <c r="NDE48" s="10"/>
      <c r="NDF48" s="10"/>
      <c r="NDG48" s="10"/>
      <c r="NDH48" s="10"/>
      <c r="NDI48" s="10"/>
      <c r="NDJ48" s="10"/>
      <c r="NDK48" s="10"/>
      <c r="NDL48" s="10"/>
      <c r="NDM48" s="10"/>
      <c r="NDN48" s="10"/>
      <c r="NDO48" s="10"/>
      <c r="NDP48" s="10"/>
      <c r="NDQ48" s="10"/>
      <c r="NDR48" s="10"/>
      <c r="NDS48" s="10"/>
      <c r="NDT48" s="10"/>
      <c r="NDU48" s="10"/>
      <c r="NDV48" s="10"/>
      <c r="NDW48" s="10"/>
      <c r="NDX48" s="10"/>
      <c r="NDY48" s="10"/>
      <c r="NDZ48" s="10"/>
      <c r="NEA48" s="10"/>
      <c r="NEB48" s="10"/>
      <c r="NEC48" s="10"/>
      <c r="NED48" s="10"/>
      <c r="NEE48" s="10"/>
      <c r="NEF48" s="10"/>
      <c r="NEG48" s="10"/>
      <c r="NEH48" s="10"/>
      <c r="NEI48" s="10"/>
      <c r="NEJ48" s="10"/>
      <c r="NEK48" s="10"/>
      <c r="NEL48" s="10"/>
      <c r="NEM48" s="10"/>
      <c r="NEN48" s="10"/>
      <c r="NEO48" s="10"/>
      <c r="NEP48" s="10"/>
      <c r="NEQ48" s="10"/>
      <c r="NER48" s="10"/>
      <c r="NES48" s="10"/>
      <c r="NET48" s="10"/>
      <c r="NEU48" s="10"/>
      <c r="NEV48" s="10"/>
      <c r="NEW48" s="10"/>
      <c r="NEX48" s="10"/>
      <c r="NEY48" s="10"/>
      <c r="NEZ48" s="10"/>
      <c r="NFA48" s="10"/>
      <c r="NFB48" s="10"/>
      <c r="NFC48" s="10"/>
      <c r="NFD48" s="10"/>
      <c r="NFE48" s="10"/>
      <c r="NFF48" s="10"/>
      <c r="NFG48" s="10"/>
      <c r="NFH48" s="10"/>
      <c r="NFI48" s="10"/>
      <c r="NFJ48" s="10"/>
      <c r="NFK48" s="10"/>
      <c r="NFL48" s="10"/>
      <c r="NFM48" s="10"/>
      <c r="NFN48" s="10"/>
      <c r="NFO48" s="10"/>
      <c r="NFP48" s="10"/>
      <c r="NFQ48" s="10"/>
      <c r="NFR48" s="10"/>
      <c r="NFS48" s="10"/>
      <c r="NFT48" s="10"/>
      <c r="NFU48" s="10"/>
      <c r="NFV48" s="10"/>
      <c r="NFW48" s="10"/>
      <c r="NFX48" s="10"/>
      <c r="NFY48" s="10"/>
      <c r="NFZ48" s="10"/>
      <c r="NGA48" s="10"/>
      <c r="NGB48" s="10"/>
      <c r="NGC48" s="10"/>
      <c r="NGD48" s="10"/>
      <c r="NGE48" s="10"/>
      <c r="NGF48" s="10"/>
      <c r="NGG48" s="10"/>
      <c r="NGH48" s="10"/>
      <c r="NGI48" s="10"/>
      <c r="NGJ48" s="10"/>
      <c r="NGK48" s="10"/>
      <c r="NGL48" s="10"/>
      <c r="NGM48" s="10"/>
      <c r="NGN48" s="10"/>
      <c r="NGO48" s="10"/>
      <c r="NGP48" s="10"/>
      <c r="NGQ48" s="10"/>
      <c r="NGR48" s="10"/>
      <c r="NGS48" s="10"/>
      <c r="NGT48" s="10"/>
      <c r="NGU48" s="10"/>
      <c r="NGV48" s="10"/>
      <c r="NGW48" s="10"/>
      <c r="NGX48" s="10"/>
      <c r="NGY48" s="10"/>
      <c r="NGZ48" s="10"/>
      <c r="NHA48" s="10"/>
      <c r="NHB48" s="10"/>
      <c r="NHC48" s="10"/>
      <c r="NHD48" s="10"/>
      <c r="NHE48" s="10"/>
      <c r="NHF48" s="10"/>
      <c r="NHG48" s="10"/>
      <c r="NHH48" s="10"/>
      <c r="NHI48" s="10"/>
      <c r="NHJ48" s="10"/>
      <c r="NHK48" s="10"/>
      <c r="NHL48" s="10"/>
      <c r="NHM48" s="10"/>
      <c r="NHN48" s="10"/>
      <c r="NHO48" s="10"/>
      <c r="NHP48" s="10"/>
      <c r="NHQ48" s="10"/>
      <c r="NHR48" s="10"/>
      <c r="NHS48" s="10"/>
      <c r="NHT48" s="10"/>
      <c r="NHU48" s="10"/>
      <c r="NHV48" s="10"/>
      <c r="NHW48" s="10"/>
      <c r="NHX48" s="10"/>
      <c r="NHY48" s="10"/>
      <c r="NHZ48" s="10"/>
      <c r="NIA48" s="10"/>
      <c r="NIB48" s="10"/>
      <c r="NIC48" s="10"/>
      <c r="NID48" s="10"/>
      <c r="NIE48" s="10"/>
      <c r="NIF48" s="10"/>
      <c r="NIG48" s="10"/>
      <c r="NIH48" s="10"/>
      <c r="NII48" s="10"/>
      <c r="NIJ48" s="10"/>
      <c r="NIK48" s="10"/>
      <c r="NIL48" s="10"/>
      <c r="NIM48" s="10"/>
      <c r="NIN48" s="10"/>
      <c r="NIO48" s="10"/>
      <c r="NIP48" s="10"/>
      <c r="NIQ48" s="10"/>
      <c r="NIR48" s="10"/>
      <c r="NIS48" s="10"/>
      <c r="NIT48" s="10"/>
      <c r="NIU48" s="10"/>
      <c r="NIV48" s="10"/>
      <c r="NIW48" s="10"/>
      <c r="NIX48" s="10"/>
      <c r="NIY48" s="10"/>
      <c r="NIZ48" s="10"/>
      <c r="NJA48" s="10"/>
      <c r="NJB48" s="10"/>
      <c r="NJC48" s="10"/>
      <c r="NJD48" s="10"/>
      <c r="NJE48" s="10"/>
      <c r="NJF48" s="10"/>
      <c r="NJG48" s="10"/>
      <c r="NJH48" s="10"/>
      <c r="NJI48" s="10"/>
      <c r="NJJ48" s="10"/>
      <c r="NJK48" s="10"/>
      <c r="NJL48" s="10"/>
      <c r="NJM48" s="10"/>
      <c r="NJN48" s="10"/>
      <c r="NJO48" s="10"/>
      <c r="NJP48" s="10"/>
      <c r="NJQ48" s="10"/>
      <c r="NJR48" s="10"/>
      <c r="NJS48" s="10"/>
      <c r="NJT48" s="10"/>
      <c r="NJU48" s="10"/>
      <c r="NJV48" s="10"/>
      <c r="NJW48" s="10"/>
      <c r="NJX48" s="10"/>
      <c r="NJY48" s="10"/>
      <c r="NJZ48" s="10"/>
      <c r="NKA48" s="10"/>
      <c r="NKB48" s="10"/>
      <c r="NKC48" s="10"/>
      <c r="NKD48" s="10"/>
      <c r="NKE48" s="10"/>
      <c r="NKF48" s="10"/>
      <c r="NKG48" s="10"/>
      <c r="NKH48" s="10"/>
      <c r="NKI48" s="10"/>
      <c r="NKJ48" s="10"/>
      <c r="NKK48" s="10"/>
      <c r="NKL48" s="10"/>
      <c r="NKM48" s="10"/>
      <c r="NKN48" s="10"/>
      <c r="NKO48" s="10"/>
      <c r="NKP48" s="10"/>
      <c r="NKQ48" s="10"/>
      <c r="NKR48" s="10"/>
      <c r="NKS48" s="10"/>
      <c r="NKT48" s="10"/>
      <c r="NKU48" s="10"/>
      <c r="NKV48" s="10"/>
      <c r="NKW48" s="10"/>
      <c r="NKX48" s="10"/>
      <c r="NKY48" s="10"/>
      <c r="NKZ48" s="10"/>
      <c r="NLA48" s="10"/>
      <c r="NLB48" s="10"/>
      <c r="NLC48" s="10"/>
      <c r="NLD48" s="10"/>
      <c r="NLE48" s="10"/>
      <c r="NLF48" s="10"/>
      <c r="NLG48" s="10"/>
      <c r="NLH48" s="10"/>
      <c r="NLI48" s="10"/>
      <c r="NLJ48" s="10"/>
      <c r="NLK48" s="10"/>
      <c r="NLL48" s="10"/>
      <c r="NLM48" s="10"/>
      <c r="NLN48" s="10"/>
      <c r="NLO48" s="10"/>
      <c r="NLP48" s="10"/>
      <c r="NLQ48" s="10"/>
      <c r="NLR48" s="10"/>
      <c r="NLS48" s="10"/>
      <c r="NLT48" s="10"/>
      <c r="NLU48" s="10"/>
      <c r="NLV48" s="10"/>
      <c r="NLW48" s="10"/>
      <c r="NLX48" s="10"/>
      <c r="NLY48" s="10"/>
      <c r="NLZ48" s="10"/>
      <c r="NMA48" s="10"/>
      <c r="NMB48" s="10"/>
      <c r="NMC48" s="10"/>
      <c r="NMD48" s="10"/>
      <c r="NME48" s="10"/>
      <c r="NMF48" s="10"/>
      <c r="NMG48" s="10"/>
      <c r="NMH48" s="10"/>
      <c r="NMI48" s="10"/>
      <c r="NMJ48" s="10"/>
      <c r="NMK48" s="10"/>
      <c r="NML48" s="10"/>
      <c r="NMM48" s="10"/>
      <c r="NMN48" s="10"/>
      <c r="NMO48" s="10"/>
      <c r="NMP48" s="10"/>
      <c r="NMQ48" s="10"/>
      <c r="NMR48" s="10"/>
      <c r="NMS48" s="10"/>
      <c r="NMT48" s="10"/>
      <c r="NMU48" s="10"/>
      <c r="NMV48" s="10"/>
      <c r="NMW48" s="10"/>
      <c r="NMX48" s="10"/>
      <c r="NMY48" s="10"/>
      <c r="NMZ48" s="10"/>
      <c r="NNA48" s="10"/>
      <c r="NNB48" s="10"/>
      <c r="NNC48" s="10"/>
      <c r="NND48" s="10"/>
      <c r="NNE48" s="10"/>
      <c r="NNF48" s="10"/>
      <c r="NNG48" s="10"/>
      <c r="NNH48" s="10"/>
      <c r="NNI48" s="10"/>
      <c r="NNJ48" s="10"/>
      <c r="NNK48" s="10"/>
      <c r="NNL48" s="10"/>
      <c r="NNM48" s="10"/>
      <c r="NNN48" s="10"/>
      <c r="NNO48" s="10"/>
      <c r="NNP48" s="10"/>
      <c r="NNQ48" s="10"/>
      <c r="NNR48" s="10"/>
      <c r="NNS48" s="10"/>
      <c r="NNT48" s="10"/>
      <c r="NNU48" s="10"/>
      <c r="NNV48" s="10"/>
      <c r="NNW48" s="10"/>
      <c r="NNX48" s="10"/>
      <c r="NNY48" s="10"/>
      <c r="NNZ48" s="10"/>
      <c r="NOA48" s="10"/>
      <c r="NOB48" s="10"/>
      <c r="NOC48" s="10"/>
      <c r="NOD48" s="10"/>
      <c r="NOE48" s="10"/>
      <c r="NOF48" s="10"/>
      <c r="NOG48" s="10"/>
      <c r="NOH48" s="10"/>
      <c r="NOI48" s="10"/>
      <c r="NOJ48" s="10"/>
      <c r="NOK48" s="10"/>
      <c r="NOL48" s="10"/>
      <c r="NOM48" s="10"/>
      <c r="NON48" s="10"/>
      <c r="NOO48" s="10"/>
      <c r="NOP48" s="10"/>
      <c r="NOQ48" s="10"/>
      <c r="NOR48" s="10"/>
      <c r="NOS48" s="10"/>
      <c r="NOT48" s="10"/>
      <c r="NOU48" s="10"/>
      <c r="NOV48" s="10"/>
      <c r="NOW48" s="10"/>
      <c r="NOX48" s="10"/>
      <c r="NOY48" s="10"/>
      <c r="NOZ48" s="10"/>
      <c r="NPA48" s="10"/>
      <c r="NPB48" s="10"/>
      <c r="NPC48" s="10"/>
      <c r="NPD48" s="10"/>
      <c r="NPE48" s="10"/>
      <c r="NPF48" s="10"/>
      <c r="NPG48" s="10"/>
      <c r="NPH48" s="10"/>
      <c r="NPI48" s="10"/>
      <c r="NPJ48" s="10"/>
      <c r="NPK48" s="10"/>
      <c r="NPL48" s="10"/>
      <c r="NPM48" s="10"/>
      <c r="NPN48" s="10"/>
      <c r="NPO48" s="10"/>
      <c r="NPP48" s="10"/>
      <c r="NPQ48" s="10"/>
      <c r="NPR48" s="10"/>
      <c r="NPS48" s="10"/>
      <c r="NPT48" s="10"/>
      <c r="NPU48" s="10"/>
      <c r="NPV48" s="10"/>
      <c r="NPW48" s="10"/>
      <c r="NPX48" s="10"/>
      <c r="NPY48" s="10"/>
      <c r="NPZ48" s="10"/>
      <c r="NQA48" s="10"/>
      <c r="NQB48" s="10"/>
      <c r="NQC48" s="10"/>
      <c r="NQD48" s="10"/>
      <c r="NQE48" s="10"/>
      <c r="NQF48" s="10"/>
      <c r="NQG48" s="10"/>
      <c r="NQH48" s="10"/>
      <c r="NQI48" s="10"/>
      <c r="NQJ48" s="10"/>
      <c r="NQK48" s="10"/>
      <c r="NQL48" s="10"/>
      <c r="NQM48" s="10"/>
      <c r="NQN48" s="10"/>
      <c r="NQO48" s="10"/>
      <c r="NQP48" s="10"/>
      <c r="NQQ48" s="10"/>
      <c r="NQR48" s="10"/>
      <c r="NQS48" s="10"/>
      <c r="NQT48" s="10"/>
      <c r="NQU48" s="10"/>
      <c r="NQV48" s="10"/>
      <c r="NQW48" s="10"/>
      <c r="NQX48" s="10"/>
      <c r="NQY48" s="10"/>
      <c r="NQZ48" s="10"/>
      <c r="NRA48" s="10"/>
      <c r="NRB48" s="10"/>
      <c r="NRC48" s="10"/>
      <c r="NRD48" s="10"/>
      <c r="NRE48" s="10"/>
      <c r="NRF48" s="10"/>
      <c r="NRG48" s="10"/>
      <c r="NRH48" s="10"/>
      <c r="NRI48" s="10"/>
      <c r="NRJ48" s="10"/>
      <c r="NRK48" s="10"/>
      <c r="NRL48" s="10"/>
      <c r="NRM48" s="10"/>
      <c r="NRN48" s="10"/>
      <c r="NRO48" s="10"/>
      <c r="NRP48" s="10"/>
      <c r="NRQ48" s="10"/>
      <c r="NRR48" s="10"/>
      <c r="NRS48" s="10"/>
      <c r="NRT48" s="10"/>
      <c r="NRU48" s="10"/>
      <c r="NRV48" s="10"/>
      <c r="NRW48" s="10"/>
      <c r="NRX48" s="10"/>
      <c r="NRY48" s="10"/>
      <c r="NRZ48" s="10"/>
      <c r="NSA48" s="10"/>
      <c r="NSB48" s="10"/>
      <c r="NSC48" s="10"/>
      <c r="NSD48" s="10"/>
      <c r="NSE48" s="10"/>
      <c r="NSF48" s="10"/>
      <c r="NSG48" s="10"/>
      <c r="NSH48" s="10"/>
      <c r="NSI48" s="10"/>
      <c r="NSJ48" s="10"/>
      <c r="NSK48" s="10"/>
      <c r="NSL48" s="10"/>
      <c r="NSM48" s="10"/>
      <c r="NSN48" s="10"/>
      <c r="NSO48" s="10"/>
      <c r="NSP48" s="10"/>
      <c r="NSQ48" s="10"/>
      <c r="NSR48" s="10"/>
      <c r="NSS48" s="10"/>
      <c r="NST48" s="10"/>
      <c r="NSU48" s="10"/>
      <c r="NSV48" s="10"/>
      <c r="NSW48" s="10"/>
      <c r="NSX48" s="10"/>
      <c r="NSY48" s="10"/>
      <c r="NSZ48" s="10"/>
      <c r="NTA48" s="10"/>
      <c r="NTB48" s="10"/>
      <c r="NTC48" s="10"/>
      <c r="NTD48" s="10"/>
      <c r="NTE48" s="10"/>
      <c r="NTF48" s="10"/>
      <c r="NTG48" s="10"/>
      <c r="NTH48" s="10"/>
      <c r="NTI48" s="10"/>
      <c r="NTJ48" s="10"/>
      <c r="NTK48" s="10"/>
      <c r="NTL48" s="10"/>
      <c r="NTM48" s="10"/>
      <c r="NTN48" s="10"/>
      <c r="NTO48" s="10"/>
      <c r="NTP48" s="10"/>
      <c r="NTQ48" s="10"/>
      <c r="NTR48" s="10"/>
      <c r="NTS48" s="10"/>
      <c r="NTT48" s="10"/>
      <c r="NTU48" s="10"/>
      <c r="NTV48" s="10"/>
      <c r="NTW48" s="10"/>
      <c r="NTX48" s="10"/>
      <c r="NTY48" s="10"/>
      <c r="NTZ48" s="10"/>
      <c r="NUA48" s="10"/>
      <c r="NUB48" s="10"/>
      <c r="NUC48" s="10"/>
      <c r="NUD48" s="10"/>
      <c r="NUE48" s="10"/>
      <c r="NUF48" s="10"/>
      <c r="NUG48" s="10"/>
      <c r="NUH48" s="10"/>
      <c r="NUI48" s="10"/>
      <c r="NUJ48" s="10"/>
      <c r="NUK48" s="10"/>
      <c r="NUL48" s="10"/>
      <c r="NUM48" s="10"/>
      <c r="NUN48" s="10"/>
      <c r="NUO48" s="10"/>
      <c r="NUP48" s="10"/>
      <c r="NUQ48" s="10"/>
      <c r="NUR48" s="10"/>
      <c r="NUS48" s="10"/>
      <c r="NUT48" s="10"/>
      <c r="NUU48" s="10"/>
      <c r="NUV48" s="10"/>
      <c r="NUW48" s="10"/>
      <c r="NUX48" s="10"/>
      <c r="NUY48" s="10"/>
      <c r="NUZ48" s="10"/>
      <c r="NVA48" s="10"/>
      <c r="NVB48" s="10"/>
      <c r="NVC48" s="10"/>
      <c r="NVD48" s="10"/>
      <c r="NVE48" s="10"/>
      <c r="NVF48" s="10"/>
      <c r="NVG48" s="10"/>
      <c r="NVH48" s="10"/>
      <c r="NVI48" s="10"/>
      <c r="NVJ48" s="10"/>
      <c r="NVK48" s="10"/>
      <c r="NVL48" s="10"/>
      <c r="NVM48" s="10"/>
      <c r="NVN48" s="10"/>
      <c r="NVO48" s="10"/>
      <c r="NVP48" s="10"/>
      <c r="NVQ48" s="10"/>
      <c r="NVR48" s="10"/>
      <c r="NVS48" s="10"/>
      <c r="NVT48" s="10"/>
      <c r="NVU48" s="10"/>
      <c r="NVV48" s="10"/>
      <c r="NVW48" s="10"/>
      <c r="NVX48" s="10"/>
      <c r="NVY48" s="10"/>
      <c r="NVZ48" s="10"/>
      <c r="NWA48" s="10"/>
      <c r="NWB48" s="10"/>
      <c r="NWC48" s="10"/>
      <c r="NWD48" s="10"/>
      <c r="NWE48" s="10"/>
      <c r="NWF48" s="10"/>
      <c r="NWG48" s="10"/>
      <c r="NWH48" s="10"/>
      <c r="NWI48" s="10"/>
      <c r="NWJ48" s="10"/>
      <c r="NWK48" s="10"/>
      <c r="NWL48" s="10"/>
      <c r="NWM48" s="10"/>
      <c r="NWN48" s="10"/>
      <c r="NWO48" s="10"/>
      <c r="NWP48" s="10"/>
      <c r="NWQ48" s="10"/>
      <c r="NWR48" s="10"/>
      <c r="NWS48" s="10"/>
      <c r="NWT48" s="10"/>
      <c r="NWU48" s="10"/>
      <c r="NWV48" s="10"/>
      <c r="NWW48" s="10"/>
      <c r="NWX48" s="10"/>
      <c r="NWY48" s="10"/>
      <c r="NWZ48" s="10"/>
      <c r="NXA48" s="10"/>
      <c r="NXB48" s="10"/>
      <c r="NXC48" s="10"/>
      <c r="NXD48" s="10"/>
      <c r="NXE48" s="10"/>
      <c r="NXF48" s="10"/>
      <c r="NXG48" s="10"/>
      <c r="NXH48" s="10"/>
      <c r="NXI48" s="10"/>
      <c r="NXJ48" s="10"/>
      <c r="NXK48" s="10"/>
      <c r="NXL48" s="10"/>
      <c r="NXM48" s="10"/>
      <c r="NXN48" s="10"/>
      <c r="NXO48" s="10"/>
      <c r="NXP48" s="10"/>
      <c r="NXQ48" s="10"/>
      <c r="NXR48" s="10"/>
      <c r="NXS48" s="10"/>
      <c r="NXT48" s="10"/>
      <c r="NXU48" s="10"/>
      <c r="NXV48" s="10"/>
      <c r="NXW48" s="10"/>
      <c r="NXX48" s="10"/>
      <c r="NXY48" s="10"/>
      <c r="NXZ48" s="10"/>
      <c r="NYA48" s="10"/>
      <c r="NYB48" s="10"/>
      <c r="NYC48" s="10"/>
      <c r="NYD48" s="10"/>
      <c r="NYE48" s="10"/>
      <c r="NYF48" s="10"/>
      <c r="NYG48" s="10"/>
      <c r="NYH48" s="10"/>
      <c r="NYI48" s="10"/>
      <c r="NYJ48" s="10"/>
      <c r="NYK48" s="10"/>
      <c r="NYL48" s="10"/>
      <c r="NYM48" s="10"/>
      <c r="NYN48" s="10"/>
      <c r="NYO48" s="10"/>
      <c r="NYP48" s="10"/>
      <c r="NYQ48" s="10"/>
      <c r="NYR48" s="10"/>
      <c r="NYS48" s="10"/>
      <c r="NYT48" s="10"/>
      <c r="NYU48" s="10"/>
      <c r="NYV48" s="10"/>
      <c r="NYW48" s="10"/>
      <c r="NYX48" s="10"/>
      <c r="NYY48" s="10"/>
      <c r="NYZ48" s="10"/>
      <c r="NZA48" s="10"/>
      <c r="NZB48" s="10"/>
      <c r="NZC48" s="10"/>
      <c r="NZD48" s="10"/>
      <c r="NZE48" s="10"/>
      <c r="NZF48" s="10"/>
      <c r="NZG48" s="10"/>
      <c r="NZH48" s="10"/>
      <c r="NZI48" s="10"/>
      <c r="NZJ48" s="10"/>
      <c r="NZK48" s="10"/>
      <c r="NZL48" s="10"/>
      <c r="NZM48" s="10"/>
      <c r="NZN48" s="10"/>
      <c r="NZO48" s="10"/>
      <c r="NZP48" s="10"/>
      <c r="NZQ48" s="10"/>
      <c r="NZR48" s="10"/>
      <c r="NZS48" s="10"/>
      <c r="NZT48" s="10"/>
      <c r="NZU48" s="10"/>
      <c r="NZV48" s="10"/>
      <c r="NZW48" s="10"/>
      <c r="NZX48" s="10"/>
      <c r="NZY48" s="10"/>
      <c r="NZZ48" s="10"/>
      <c r="OAA48" s="10"/>
      <c r="OAB48" s="10"/>
      <c r="OAC48" s="10"/>
      <c r="OAD48" s="10"/>
      <c r="OAE48" s="10"/>
      <c r="OAF48" s="10"/>
      <c r="OAG48" s="10"/>
      <c r="OAH48" s="10"/>
      <c r="OAI48" s="10"/>
      <c r="OAJ48" s="10"/>
      <c r="OAK48" s="10"/>
      <c r="OAL48" s="10"/>
      <c r="OAM48" s="10"/>
      <c r="OAN48" s="10"/>
      <c r="OAO48" s="10"/>
      <c r="OAP48" s="10"/>
      <c r="OAQ48" s="10"/>
      <c r="OAR48" s="10"/>
      <c r="OAS48" s="10"/>
      <c r="OAT48" s="10"/>
      <c r="OAU48" s="10"/>
      <c r="OAV48" s="10"/>
      <c r="OAW48" s="10"/>
      <c r="OAX48" s="10"/>
      <c r="OAY48" s="10"/>
      <c r="OAZ48" s="10"/>
      <c r="OBA48" s="10"/>
      <c r="OBB48" s="10"/>
      <c r="OBC48" s="10"/>
      <c r="OBD48" s="10"/>
      <c r="OBE48" s="10"/>
      <c r="OBF48" s="10"/>
      <c r="OBG48" s="10"/>
      <c r="OBH48" s="10"/>
      <c r="OBI48" s="10"/>
      <c r="OBJ48" s="10"/>
      <c r="OBK48" s="10"/>
      <c r="OBL48" s="10"/>
      <c r="OBM48" s="10"/>
      <c r="OBN48" s="10"/>
      <c r="OBO48" s="10"/>
      <c r="OBP48" s="10"/>
      <c r="OBQ48" s="10"/>
      <c r="OBR48" s="10"/>
      <c r="OBS48" s="10"/>
      <c r="OBT48" s="10"/>
      <c r="OBU48" s="10"/>
      <c r="OBV48" s="10"/>
      <c r="OBW48" s="10"/>
      <c r="OBX48" s="10"/>
      <c r="OBY48" s="10"/>
      <c r="OBZ48" s="10"/>
      <c r="OCA48" s="10"/>
      <c r="OCB48" s="10"/>
      <c r="OCC48" s="10"/>
      <c r="OCD48" s="10"/>
      <c r="OCE48" s="10"/>
      <c r="OCF48" s="10"/>
      <c r="OCG48" s="10"/>
      <c r="OCH48" s="10"/>
      <c r="OCI48" s="10"/>
      <c r="OCJ48" s="10"/>
      <c r="OCK48" s="10"/>
      <c r="OCL48" s="10"/>
      <c r="OCM48" s="10"/>
      <c r="OCN48" s="10"/>
      <c r="OCO48" s="10"/>
      <c r="OCP48" s="10"/>
      <c r="OCQ48" s="10"/>
      <c r="OCR48" s="10"/>
      <c r="OCS48" s="10"/>
      <c r="OCT48" s="10"/>
      <c r="OCU48" s="10"/>
      <c r="OCV48" s="10"/>
      <c r="OCW48" s="10"/>
      <c r="OCX48" s="10"/>
      <c r="OCY48" s="10"/>
      <c r="OCZ48" s="10"/>
      <c r="ODA48" s="10"/>
      <c r="ODB48" s="10"/>
      <c r="ODC48" s="10"/>
      <c r="ODD48" s="10"/>
      <c r="ODE48" s="10"/>
      <c r="ODF48" s="10"/>
      <c r="ODG48" s="10"/>
      <c r="ODH48" s="10"/>
      <c r="ODI48" s="10"/>
      <c r="ODJ48" s="10"/>
      <c r="ODK48" s="10"/>
      <c r="ODL48" s="10"/>
      <c r="ODM48" s="10"/>
      <c r="ODN48" s="10"/>
      <c r="ODO48" s="10"/>
      <c r="ODP48" s="10"/>
      <c r="ODQ48" s="10"/>
      <c r="ODR48" s="10"/>
      <c r="ODS48" s="10"/>
      <c r="ODT48" s="10"/>
      <c r="ODU48" s="10"/>
      <c r="ODV48" s="10"/>
      <c r="ODW48" s="10"/>
      <c r="ODX48" s="10"/>
      <c r="ODY48" s="10"/>
      <c r="ODZ48" s="10"/>
      <c r="OEA48" s="10"/>
      <c r="OEB48" s="10"/>
      <c r="OEC48" s="10"/>
      <c r="OED48" s="10"/>
      <c r="OEE48" s="10"/>
      <c r="OEF48" s="10"/>
      <c r="OEG48" s="10"/>
      <c r="OEH48" s="10"/>
      <c r="OEI48" s="10"/>
      <c r="OEJ48" s="10"/>
      <c r="OEK48" s="10"/>
      <c r="OEL48" s="10"/>
      <c r="OEM48" s="10"/>
      <c r="OEN48" s="10"/>
      <c r="OEO48" s="10"/>
      <c r="OEP48" s="10"/>
      <c r="OEQ48" s="10"/>
      <c r="OER48" s="10"/>
      <c r="OES48" s="10"/>
      <c r="OET48" s="10"/>
      <c r="OEU48" s="10"/>
      <c r="OEV48" s="10"/>
      <c r="OEW48" s="10"/>
      <c r="OEX48" s="10"/>
      <c r="OEY48" s="10"/>
      <c r="OEZ48" s="10"/>
      <c r="OFA48" s="10"/>
      <c r="OFB48" s="10"/>
      <c r="OFC48" s="10"/>
      <c r="OFD48" s="10"/>
      <c r="OFE48" s="10"/>
      <c r="OFF48" s="10"/>
      <c r="OFG48" s="10"/>
      <c r="OFH48" s="10"/>
      <c r="OFI48" s="10"/>
      <c r="OFJ48" s="10"/>
      <c r="OFK48" s="10"/>
      <c r="OFL48" s="10"/>
      <c r="OFM48" s="10"/>
      <c r="OFN48" s="10"/>
      <c r="OFO48" s="10"/>
      <c r="OFP48" s="10"/>
      <c r="OFQ48" s="10"/>
      <c r="OFR48" s="10"/>
      <c r="OFS48" s="10"/>
      <c r="OFT48" s="10"/>
      <c r="OFU48" s="10"/>
      <c r="OFV48" s="10"/>
      <c r="OFW48" s="10"/>
      <c r="OFX48" s="10"/>
      <c r="OFY48" s="10"/>
      <c r="OFZ48" s="10"/>
      <c r="OGA48" s="10"/>
      <c r="OGB48" s="10"/>
      <c r="OGC48" s="10"/>
      <c r="OGD48" s="10"/>
      <c r="OGE48" s="10"/>
      <c r="OGF48" s="10"/>
      <c r="OGG48" s="10"/>
      <c r="OGH48" s="10"/>
      <c r="OGI48" s="10"/>
      <c r="OGJ48" s="10"/>
      <c r="OGK48" s="10"/>
      <c r="OGL48" s="10"/>
      <c r="OGM48" s="10"/>
      <c r="OGN48" s="10"/>
      <c r="OGO48" s="10"/>
      <c r="OGP48" s="10"/>
      <c r="OGQ48" s="10"/>
      <c r="OGR48" s="10"/>
      <c r="OGS48" s="10"/>
      <c r="OGT48" s="10"/>
      <c r="OGU48" s="10"/>
      <c r="OGV48" s="10"/>
      <c r="OGW48" s="10"/>
      <c r="OGX48" s="10"/>
      <c r="OGY48" s="10"/>
      <c r="OGZ48" s="10"/>
      <c r="OHA48" s="10"/>
      <c r="OHB48" s="10"/>
      <c r="OHC48" s="10"/>
      <c r="OHD48" s="10"/>
      <c r="OHE48" s="10"/>
      <c r="OHF48" s="10"/>
      <c r="OHG48" s="10"/>
      <c r="OHH48" s="10"/>
      <c r="OHI48" s="10"/>
      <c r="OHJ48" s="10"/>
      <c r="OHK48" s="10"/>
      <c r="OHL48" s="10"/>
      <c r="OHM48" s="10"/>
      <c r="OHN48" s="10"/>
      <c r="OHO48" s="10"/>
      <c r="OHP48" s="10"/>
      <c r="OHQ48" s="10"/>
      <c r="OHR48" s="10"/>
      <c r="OHS48" s="10"/>
      <c r="OHT48" s="10"/>
      <c r="OHU48" s="10"/>
      <c r="OHV48" s="10"/>
      <c r="OHW48" s="10"/>
      <c r="OHX48" s="10"/>
      <c r="OHY48" s="10"/>
      <c r="OHZ48" s="10"/>
      <c r="OIA48" s="10"/>
      <c r="OIB48" s="10"/>
      <c r="OIC48" s="10"/>
      <c r="OID48" s="10"/>
      <c r="OIE48" s="10"/>
      <c r="OIF48" s="10"/>
      <c r="OIG48" s="10"/>
      <c r="OIH48" s="10"/>
      <c r="OII48" s="10"/>
      <c r="OIJ48" s="10"/>
      <c r="OIK48" s="10"/>
      <c r="OIL48" s="10"/>
      <c r="OIM48" s="10"/>
      <c r="OIN48" s="10"/>
      <c r="OIO48" s="10"/>
      <c r="OIP48" s="10"/>
      <c r="OIQ48" s="10"/>
      <c r="OIR48" s="10"/>
      <c r="OIS48" s="10"/>
      <c r="OIT48" s="10"/>
      <c r="OIU48" s="10"/>
      <c r="OIV48" s="10"/>
      <c r="OIW48" s="10"/>
      <c r="OIX48" s="10"/>
      <c r="OIY48" s="10"/>
      <c r="OIZ48" s="10"/>
      <c r="OJA48" s="10"/>
      <c r="OJB48" s="10"/>
      <c r="OJC48" s="10"/>
      <c r="OJD48" s="10"/>
      <c r="OJE48" s="10"/>
      <c r="OJF48" s="10"/>
      <c r="OJG48" s="10"/>
      <c r="OJH48" s="10"/>
      <c r="OJI48" s="10"/>
      <c r="OJJ48" s="10"/>
      <c r="OJK48" s="10"/>
      <c r="OJL48" s="10"/>
      <c r="OJM48" s="10"/>
      <c r="OJN48" s="10"/>
      <c r="OJO48" s="10"/>
      <c r="OJP48" s="10"/>
      <c r="OJQ48" s="10"/>
      <c r="OJR48" s="10"/>
      <c r="OJS48" s="10"/>
      <c r="OJT48" s="10"/>
      <c r="OJU48" s="10"/>
      <c r="OJV48" s="10"/>
      <c r="OJW48" s="10"/>
      <c r="OJX48" s="10"/>
      <c r="OJY48" s="10"/>
      <c r="OJZ48" s="10"/>
      <c r="OKA48" s="10"/>
      <c r="OKB48" s="10"/>
      <c r="OKC48" s="10"/>
      <c r="OKD48" s="10"/>
      <c r="OKE48" s="10"/>
      <c r="OKF48" s="10"/>
      <c r="OKG48" s="10"/>
      <c r="OKH48" s="10"/>
      <c r="OKI48" s="10"/>
      <c r="OKJ48" s="10"/>
      <c r="OKK48" s="10"/>
      <c r="OKL48" s="10"/>
      <c r="OKM48" s="10"/>
      <c r="OKN48" s="10"/>
      <c r="OKO48" s="10"/>
      <c r="OKP48" s="10"/>
      <c r="OKQ48" s="10"/>
      <c r="OKR48" s="10"/>
      <c r="OKS48" s="10"/>
      <c r="OKT48" s="10"/>
      <c r="OKU48" s="10"/>
      <c r="OKV48" s="10"/>
      <c r="OKW48" s="10"/>
      <c r="OKX48" s="10"/>
      <c r="OKY48" s="10"/>
      <c r="OKZ48" s="10"/>
      <c r="OLA48" s="10"/>
      <c r="OLB48" s="10"/>
      <c r="OLC48" s="10"/>
      <c r="OLD48" s="10"/>
      <c r="OLE48" s="10"/>
      <c r="OLF48" s="10"/>
      <c r="OLG48" s="10"/>
      <c r="OLH48" s="10"/>
      <c r="OLI48" s="10"/>
      <c r="OLJ48" s="10"/>
      <c r="OLK48" s="10"/>
      <c r="OLL48" s="10"/>
      <c r="OLM48" s="10"/>
      <c r="OLN48" s="10"/>
      <c r="OLO48" s="10"/>
      <c r="OLP48" s="10"/>
      <c r="OLQ48" s="10"/>
      <c r="OLR48" s="10"/>
      <c r="OLS48" s="10"/>
      <c r="OLT48" s="10"/>
      <c r="OLU48" s="10"/>
      <c r="OLV48" s="10"/>
      <c r="OLW48" s="10"/>
      <c r="OLX48" s="10"/>
      <c r="OLY48" s="10"/>
      <c r="OLZ48" s="10"/>
      <c r="OMA48" s="10"/>
      <c r="OMB48" s="10"/>
      <c r="OMC48" s="10"/>
      <c r="OMD48" s="10"/>
      <c r="OME48" s="10"/>
      <c r="OMF48" s="10"/>
      <c r="OMG48" s="10"/>
      <c r="OMH48" s="10"/>
      <c r="OMI48" s="10"/>
      <c r="OMJ48" s="10"/>
      <c r="OMK48" s="10"/>
      <c r="OML48" s="10"/>
      <c r="OMM48" s="10"/>
      <c r="OMN48" s="10"/>
      <c r="OMO48" s="10"/>
      <c r="OMP48" s="10"/>
      <c r="OMQ48" s="10"/>
      <c r="OMR48" s="10"/>
      <c r="OMS48" s="10"/>
      <c r="OMT48" s="10"/>
      <c r="OMU48" s="10"/>
      <c r="OMV48" s="10"/>
      <c r="OMW48" s="10"/>
      <c r="OMX48" s="10"/>
      <c r="OMY48" s="10"/>
      <c r="OMZ48" s="10"/>
      <c r="ONA48" s="10"/>
      <c r="ONB48" s="10"/>
      <c r="ONC48" s="10"/>
      <c r="OND48" s="10"/>
      <c r="ONE48" s="10"/>
      <c r="ONF48" s="10"/>
      <c r="ONG48" s="10"/>
      <c r="ONH48" s="10"/>
      <c r="ONI48" s="10"/>
      <c r="ONJ48" s="10"/>
      <c r="ONK48" s="10"/>
      <c r="ONL48" s="10"/>
      <c r="ONM48" s="10"/>
      <c r="ONN48" s="10"/>
      <c r="ONO48" s="10"/>
      <c r="ONP48" s="10"/>
      <c r="ONQ48" s="10"/>
      <c r="ONR48" s="10"/>
      <c r="ONS48" s="10"/>
      <c r="ONT48" s="10"/>
      <c r="ONU48" s="10"/>
      <c r="ONV48" s="10"/>
      <c r="ONW48" s="10"/>
      <c r="ONX48" s="10"/>
      <c r="ONY48" s="10"/>
      <c r="ONZ48" s="10"/>
      <c r="OOA48" s="10"/>
      <c r="OOB48" s="10"/>
      <c r="OOC48" s="10"/>
      <c r="OOD48" s="10"/>
      <c r="OOE48" s="10"/>
      <c r="OOF48" s="10"/>
      <c r="OOG48" s="10"/>
      <c r="OOH48" s="10"/>
      <c r="OOI48" s="10"/>
      <c r="OOJ48" s="10"/>
      <c r="OOK48" s="10"/>
      <c r="OOL48" s="10"/>
      <c r="OOM48" s="10"/>
      <c r="OON48" s="10"/>
      <c r="OOO48" s="10"/>
      <c r="OOP48" s="10"/>
      <c r="OOQ48" s="10"/>
      <c r="OOR48" s="10"/>
      <c r="OOS48" s="10"/>
      <c r="OOT48" s="10"/>
      <c r="OOU48" s="10"/>
      <c r="OOV48" s="10"/>
      <c r="OOW48" s="10"/>
      <c r="OOX48" s="10"/>
      <c r="OOY48" s="10"/>
      <c r="OOZ48" s="10"/>
      <c r="OPA48" s="10"/>
      <c r="OPB48" s="10"/>
      <c r="OPC48" s="10"/>
      <c r="OPD48" s="10"/>
      <c r="OPE48" s="10"/>
      <c r="OPF48" s="10"/>
      <c r="OPG48" s="10"/>
      <c r="OPH48" s="10"/>
      <c r="OPI48" s="10"/>
      <c r="OPJ48" s="10"/>
      <c r="OPK48" s="10"/>
      <c r="OPL48" s="10"/>
      <c r="OPM48" s="10"/>
      <c r="OPN48" s="10"/>
      <c r="OPO48" s="10"/>
      <c r="OPP48" s="10"/>
      <c r="OPQ48" s="10"/>
      <c r="OPR48" s="10"/>
      <c r="OPS48" s="10"/>
      <c r="OPT48" s="10"/>
      <c r="OPU48" s="10"/>
      <c r="OPV48" s="10"/>
      <c r="OPW48" s="10"/>
      <c r="OPX48" s="10"/>
      <c r="OPY48" s="10"/>
      <c r="OPZ48" s="10"/>
      <c r="OQA48" s="10"/>
      <c r="OQB48" s="10"/>
      <c r="OQC48" s="10"/>
      <c r="OQD48" s="10"/>
      <c r="OQE48" s="10"/>
      <c r="OQF48" s="10"/>
      <c r="OQG48" s="10"/>
      <c r="OQH48" s="10"/>
      <c r="OQI48" s="10"/>
      <c r="OQJ48" s="10"/>
      <c r="OQK48" s="10"/>
      <c r="OQL48" s="10"/>
      <c r="OQM48" s="10"/>
      <c r="OQN48" s="10"/>
      <c r="OQO48" s="10"/>
      <c r="OQP48" s="10"/>
      <c r="OQQ48" s="10"/>
      <c r="OQR48" s="10"/>
      <c r="OQS48" s="10"/>
      <c r="OQT48" s="10"/>
      <c r="OQU48" s="10"/>
      <c r="OQV48" s="10"/>
      <c r="OQW48" s="10"/>
      <c r="OQX48" s="10"/>
      <c r="OQY48" s="10"/>
      <c r="OQZ48" s="10"/>
      <c r="ORA48" s="10"/>
      <c r="ORB48" s="10"/>
      <c r="ORC48" s="10"/>
      <c r="ORD48" s="10"/>
      <c r="ORE48" s="10"/>
      <c r="ORF48" s="10"/>
      <c r="ORG48" s="10"/>
      <c r="ORH48" s="10"/>
      <c r="ORI48" s="10"/>
      <c r="ORJ48" s="10"/>
      <c r="ORK48" s="10"/>
      <c r="ORL48" s="10"/>
      <c r="ORM48" s="10"/>
      <c r="ORN48" s="10"/>
      <c r="ORO48" s="10"/>
      <c r="ORP48" s="10"/>
      <c r="ORQ48" s="10"/>
      <c r="ORR48" s="10"/>
      <c r="ORS48" s="10"/>
      <c r="ORT48" s="10"/>
      <c r="ORU48" s="10"/>
      <c r="ORV48" s="10"/>
      <c r="ORW48" s="10"/>
      <c r="ORX48" s="10"/>
      <c r="ORY48" s="10"/>
      <c r="ORZ48" s="10"/>
      <c r="OSA48" s="10"/>
      <c r="OSB48" s="10"/>
      <c r="OSC48" s="10"/>
      <c r="OSD48" s="10"/>
      <c r="OSE48" s="10"/>
      <c r="OSF48" s="10"/>
      <c r="OSG48" s="10"/>
      <c r="OSH48" s="10"/>
      <c r="OSI48" s="10"/>
      <c r="OSJ48" s="10"/>
      <c r="OSK48" s="10"/>
      <c r="OSL48" s="10"/>
      <c r="OSM48" s="10"/>
      <c r="OSN48" s="10"/>
      <c r="OSO48" s="10"/>
      <c r="OSP48" s="10"/>
      <c r="OSQ48" s="10"/>
      <c r="OSR48" s="10"/>
      <c r="OSS48" s="10"/>
      <c r="OST48" s="10"/>
      <c r="OSU48" s="10"/>
      <c r="OSV48" s="10"/>
      <c r="OSW48" s="10"/>
      <c r="OSX48" s="10"/>
      <c r="OSY48" s="10"/>
      <c r="OSZ48" s="10"/>
      <c r="OTA48" s="10"/>
      <c r="OTB48" s="10"/>
      <c r="OTC48" s="10"/>
      <c r="OTD48" s="10"/>
      <c r="OTE48" s="10"/>
      <c r="OTF48" s="10"/>
      <c r="OTG48" s="10"/>
      <c r="OTH48" s="10"/>
      <c r="OTI48" s="10"/>
      <c r="OTJ48" s="10"/>
      <c r="OTK48" s="10"/>
      <c r="OTL48" s="10"/>
      <c r="OTM48" s="10"/>
      <c r="OTN48" s="10"/>
      <c r="OTO48" s="10"/>
      <c r="OTP48" s="10"/>
      <c r="OTQ48" s="10"/>
      <c r="OTR48" s="10"/>
      <c r="OTS48" s="10"/>
      <c r="OTT48" s="10"/>
      <c r="OTU48" s="10"/>
      <c r="OTV48" s="10"/>
      <c r="OTW48" s="10"/>
      <c r="OTX48" s="10"/>
      <c r="OTY48" s="10"/>
      <c r="OTZ48" s="10"/>
      <c r="OUA48" s="10"/>
      <c r="OUB48" s="10"/>
      <c r="OUC48" s="10"/>
      <c r="OUD48" s="10"/>
      <c r="OUE48" s="10"/>
      <c r="OUF48" s="10"/>
      <c r="OUG48" s="10"/>
      <c r="OUH48" s="10"/>
      <c r="OUI48" s="10"/>
      <c r="OUJ48" s="10"/>
      <c r="OUK48" s="10"/>
      <c r="OUL48" s="10"/>
      <c r="OUM48" s="10"/>
      <c r="OUN48" s="10"/>
      <c r="OUO48" s="10"/>
      <c r="OUP48" s="10"/>
      <c r="OUQ48" s="10"/>
      <c r="OUR48" s="10"/>
      <c r="OUS48" s="10"/>
      <c r="OUT48" s="10"/>
      <c r="OUU48" s="10"/>
      <c r="OUV48" s="10"/>
      <c r="OUW48" s="10"/>
      <c r="OUX48" s="10"/>
      <c r="OUY48" s="10"/>
      <c r="OUZ48" s="10"/>
      <c r="OVA48" s="10"/>
      <c r="OVB48" s="10"/>
      <c r="OVC48" s="10"/>
      <c r="OVD48" s="10"/>
      <c r="OVE48" s="10"/>
      <c r="OVF48" s="10"/>
      <c r="OVG48" s="10"/>
      <c r="OVH48" s="10"/>
      <c r="OVI48" s="10"/>
      <c r="OVJ48" s="10"/>
      <c r="OVK48" s="10"/>
      <c r="OVL48" s="10"/>
      <c r="OVM48" s="10"/>
      <c r="OVN48" s="10"/>
      <c r="OVO48" s="10"/>
      <c r="OVP48" s="10"/>
      <c r="OVQ48" s="10"/>
      <c r="OVR48" s="10"/>
      <c r="OVS48" s="10"/>
      <c r="OVT48" s="10"/>
      <c r="OVU48" s="10"/>
      <c r="OVV48" s="10"/>
      <c r="OVW48" s="10"/>
      <c r="OVX48" s="10"/>
      <c r="OVY48" s="10"/>
      <c r="OVZ48" s="10"/>
      <c r="OWA48" s="10"/>
      <c r="OWB48" s="10"/>
      <c r="OWC48" s="10"/>
      <c r="OWD48" s="10"/>
      <c r="OWE48" s="10"/>
      <c r="OWF48" s="10"/>
      <c r="OWG48" s="10"/>
      <c r="OWH48" s="10"/>
      <c r="OWI48" s="10"/>
      <c r="OWJ48" s="10"/>
      <c r="OWK48" s="10"/>
      <c r="OWL48" s="10"/>
      <c r="OWM48" s="10"/>
      <c r="OWN48" s="10"/>
      <c r="OWO48" s="10"/>
      <c r="OWP48" s="10"/>
      <c r="OWQ48" s="10"/>
      <c r="OWR48" s="10"/>
      <c r="OWS48" s="10"/>
      <c r="OWT48" s="10"/>
      <c r="OWU48" s="10"/>
      <c r="OWV48" s="10"/>
      <c r="OWW48" s="10"/>
      <c r="OWX48" s="10"/>
      <c r="OWY48" s="10"/>
      <c r="OWZ48" s="10"/>
      <c r="OXA48" s="10"/>
      <c r="OXB48" s="10"/>
      <c r="OXC48" s="10"/>
      <c r="OXD48" s="10"/>
      <c r="OXE48" s="10"/>
      <c r="OXF48" s="10"/>
      <c r="OXG48" s="10"/>
      <c r="OXH48" s="10"/>
      <c r="OXI48" s="10"/>
      <c r="OXJ48" s="10"/>
      <c r="OXK48" s="10"/>
      <c r="OXL48" s="10"/>
      <c r="OXM48" s="10"/>
      <c r="OXN48" s="10"/>
      <c r="OXO48" s="10"/>
      <c r="OXP48" s="10"/>
      <c r="OXQ48" s="10"/>
      <c r="OXR48" s="10"/>
      <c r="OXS48" s="10"/>
      <c r="OXT48" s="10"/>
      <c r="OXU48" s="10"/>
      <c r="OXV48" s="10"/>
      <c r="OXW48" s="10"/>
      <c r="OXX48" s="10"/>
      <c r="OXY48" s="10"/>
      <c r="OXZ48" s="10"/>
      <c r="OYA48" s="10"/>
      <c r="OYB48" s="10"/>
      <c r="OYC48" s="10"/>
      <c r="OYD48" s="10"/>
      <c r="OYE48" s="10"/>
      <c r="OYF48" s="10"/>
      <c r="OYG48" s="10"/>
      <c r="OYH48" s="10"/>
      <c r="OYI48" s="10"/>
      <c r="OYJ48" s="10"/>
      <c r="OYK48" s="10"/>
      <c r="OYL48" s="10"/>
      <c r="OYM48" s="10"/>
      <c r="OYN48" s="10"/>
      <c r="OYO48" s="10"/>
      <c r="OYP48" s="10"/>
      <c r="OYQ48" s="10"/>
      <c r="OYR48" s="10"/>
      <c r="OYS48" s="10"/>
      <c r="OYT48" s="10"/>
      <c r="OYU48" s="10"/>
      <c r="OYV48" s="10"/>
      <c r="OYW48" s="10"/>
      <c r="OYX48" s="10"/>
      <c r="OYY48" s="10"/>
      <c r="OYZ48" s="10"/>
      <c r="OZA48" s="10"/>
      <c r="OZB48" s="10"/>
      <c r="OZC48" s="10"/>
      <c r="OZD48" s="10"/>
      <c r="OZE48" s="10"/>
      <c r="OZF48" s="10"/>
      <c r="OZG48" s="10"/>
      <c r="OZH48" s="10"/>
      <c r="OZI48" s="10"/>
      <c r="OZJ48" s="10"/>
      <c r="OZK48" s="10"/>
      <c r="OZL48" s="10"/>
      <c r="OZM48" s="10"/>
      <c r="OZN48" s="10"/>
      <c r="OZO48" s="10"/>
      <c r="OZP48" s="10"/>
      <c r="OZQ48" s="10"/>
      <c r="OZR48" s="10"/>
      <c r="OZS48" s="10"/>
      <c r="OZT48" s="10"/>
      <c r="OZU48" s="10"/>
      <c r="OZV48" s="10"/>
      <c r="OZW48" s="10"/>
      <c r="OZX48" s="10"/>
      <c r="OZY48" s="10"/>
      <c r="OZZ48" s="10"/>
      <c r="PAA48" s="10"/>
      <c r="PAB48" s="10"/>
      <c r="PAC48" s="10"/>
      <c r="PAD48" s="10"/>
      <c r="PAE48" s="10"/>
      <c r="PAF48" s="10"/>
      <c r="PAG48" s="10"/>
      <c r="PAH48" s="10"/>
      <c r="PAI48" s="10"/>
      <c r="PAJ48" s="10"/>
      <c r="PAK48" s="10"/>
      <c r="PAL48" s="10"/>
      <c r="PAM48" s="10"/>
      <c r="PAN48" s="10"/>
      <c r="PAO48" s="10"/>
      <c r="PAP48" s="10"/>
      <c r="PAQ48" s="10"/>
      <c r="PAR48" s="10"/>
      <c r="PAS48" s="10"/>
      <c r="PAT48" s="10"/>
      <c r="PAU48" s="10"/>
      <c r="PAV48" s="10"/>
      <c r="PAW48" s="10"/>
      <c r="PAX48" s="10"/>
      <c r="PAY48" s="10"/>
      <c r="PAZ48" s="10"/>
      <c r="PBA48" s="10"/>
      <c r="PBB48" s="10"/>
      <c r="PBC48" s="10"/>
      <c r="PBD48" s="10"/>
      <c r="PBE48" s="10"/>
      <c r="PBF48" s="10"/>
      <c r="PBG48" s="10"/>
      <c r="PBH48" s="10"/>
      <c r="PBI48" s="10"/>
      <c r="PBJ48" s="10"/>
      <c r="PBK48" s="10"/>
      <c r="PBL48" s="10"/>
      <c r="PBM48" s="10"/>
      <c r="PBN48" s="10"/>
      <c r="PBO48" s="10"/>
      <c r="PBP48" s="10"/>
      <c r="PBQ48" s="10"/>
      <c r="PBR48" s="10"/>
      <c r="PBS48" s="10"/>
      <c r="PBT48" s="10"/>
      <c r="PBU48" s="10"/>
      <c r="PBV48" s="10"/>
      <c r="PBW48" s="10"/>
      <c r="PBX48" s="10"/>
      <c r="PBY48" s="10"/>
      <c r="PBZ48" s="10"/>
      <c r="PCA48" s="10"/>
      <c r="PCB48" s="10"/>
      <c r="PCC48" s="10"/>
      <c r="PCD48" s="10"/>
      <c r="PCE48" s="10"/>
      <c r="PCF48" s="10"/>
      <c r="PCG48" s="10"/>
      <c r="PCH48" s="10"/>
      <c r="PCI48" s="10"/>
      <c r="PCJ48" s="10"/>
      <c r="PCK48" s="10"/>
      <c r="PCL48" s="10"/>
      <c r="PCM48" s="10"/>
      <c r="PCN48" s="10"/>
      <c r="PCO48" s="10"/>
      <c r="PCP48" s="10"/>
      <c r="PCQ48" s="10"/>
      <c r="PCR48" s="10"/>
      <c r="PCS48" s="10"/>
      <c r="PCT48" s="10"/>
      <c r="PCU48" s="10"/>
      <c r="PCV48" s="10"/>
      <c r="PCW48" s="10"/>
      <c r="PCX48" s="10"/>
      <c r="PCY48" s="10"/>
      <c r="PCZ48" s="10"/>
      <c r="PDA48" s="10"/>
      <c r="PDB48" s="10"/>
      <c r="PDC48" s="10"/>
      <c r="PDD48" s="10"/>
      <c r="PDE48" s="10"/>
      <c r="PDF48" s="10"/>
      <c r="PDG48" s="10"/>
      <c r="PDH48" s="10"/>
      <c r="PDI48" s="10"/>
      <c r="PDJ48" s="10"/>
      <c r="PDK48" s="10"/>
      <c r="PDL48" s="10"/>
      <c r="PDM48" s="10"/>
      <c r="PDN48" s="10"/>
      <c r="PDO48" s="10"/>
      <c r="PDP48" s="10"/>
      <c r="PDQ48" s="10"/>
      <c r="PDR48" s="10"/>
      <c r="PDS48" s="10"/>
      <c r="PDT48" s="10"/>
      <c r="PDU48" s="10"/>
      <c r="PDV48" s="10"/>
      <c r="PDW48" s="10"/>
      <c r="PDX48" s="10"/>
      <c r="PDY48" s="10"/>
      <c r="PDZ48" s="10"/>
      <c r="PEA48" s="10"/>
      <c r="PEB48" s="10"/>
      <c r="PEC48" s="10"/>
      <c r="PED48" s="10"/>
      <c r="PEE48" s="10"/>
      <c r="PEF48" s="10"/>
      <c r="PEG48" s="10"/>
      <c r="PEH48" s="10"/>
      <c r="PEI48" s="10"/>
      <c r="PEJ48" s="10"/>
      <c r="PEK48" s="10"/>
      <c r="PEL48" s="10"/>
      <c r="PEM48" s="10"/>
      <c r="PEN48" s="10"/>
      <c r="PEO48" s="10"/>
      <c r="PEP48" s="10"/>
      <c r="PEQ48" s="10"/>
      <c r="PER48" s="10"/>
      <c r="PES48" s="10"/>
      <c r="PET48" s="10"/>
      <c r="PEU48" s="10"/>
      <c r="PEV48" s="10"/>
      <c r="PEW48" s="10"/>
      <c r="PEX48" s="10"/>
      <c r="PEY48" s="10"/>
      <c r="PEZ48" s="10"/>
      <c r="PFA48" s="10"/>
      <c r="PFB48" s="10"/>
      <c r="PFC48" s="10"/>
      <c r="PFD48" s="10"/>
      <c r="PFE48" s="10"/>
      <c r="PFF48" s="10"/>
      <c r="PFG48" s="10"/>
      <c r="PFH48" s="10"/>
      <c r="PFI48" s="10"/>
      <c r="PFJ48" s="10"/>
      <c r="PFK48" s="10"/>
      <c r="PFL48" s="10"/>
      <c r="PFM48" s="10"/>
      <c r="PFN48" s="10"/>
      <c r="PFO48" s="10"/>
      <c r="PFP48" s="10"/>
      <c r="PFQ48" s="10"/>
      <c r="PFR48" s="10"/>
      <c r="PFS48" s="10"/>
      <c r="PFT48" s="10"/>
      <c r="PFU48" s="10"/>
      <c r="PFV48" s="10"/>
      <c r="PFW48" s="10"/>
      <c r="PFX48" s="10"/>
      <c r="PFY48" s="10"/>
      <c r="PFZ48" s="10"/>
      <c r="PGA48" s="10"/>
      <c r="PGB48" s="10"/>
      <c r="PGC48" s="10"/>
      <c r="PGD48" s="10"/>
      <c r="PGE48" s="10"/>
      <c r="PGF48" s="10"/>
      <c r="PGG48" s="10"/>
      <c r="PGH48" s="10"/>
      <c r="PGI48" s="10"/>
      <c r="PGJ48" s="10"/>
      <c r="PGK48" s="10"/>
      <c r="PGL48" s="10"/>
      <c r="PGM48" s="10"/>
      <c r="PGN48" s="10"/>
      <c r="PGO48" s="10"/>
      <c r="PGP48" s="10"/>
      <c r="PGQ48" s="10"/>
      <c r="PGR48" s="10"/>
      <c r="PGS48" s="10"/>
      <c r="PGT48" s="10"/>
      <c r="PGU48" s="10"/>
      <c r="PGV48" s="10"/>
      <c r="PGW48" s="10"/>
      <c r="PGX48" s="10"/>
      <c r="PGY48" s="10"/>
      <c r="PGZ48" s="10"/>
      <c r="PHA48" s="10"/>
      <c r="PHB48" s="10"/>
      <c r="PHC48" s="10"/>
      <c r="PHD48" s="10"/>
      <c r="PHE48" s="10"/>
      <c r="PHF48" s="10"/>
      <c r="PHG48" s="10"/>
      <c r="PHH48" s="10"/>
      <c r="PHI48" s="10"/>
      <c r="PHJ48" s="10"/>
      <c r="PHK48" s="10"/>
      <c r="PHL48" s="10"/>
      <c r="PHM48" s="10"/>
      <c r="PHN48" s="10"/>
      <c r="PHO48" s="10"/>
      <c r="PHP48" s="10"/>
      <c r="PHQ48" s="10"/>
      <c r="PHR48" s="10"/>
      <c r="PHS48" s="10"/>
      <c r="PHT48" s="10"/>
      <c r="PHU48" s="10"/>
      <c r="PHV48" s="10"/>
      <c r="PHW48" s="10"/>
      <c r="PHX48" s="10"/>
      <c r="PHY48" s="10"/>
      <c r="PHZ48" s="10"/>
      <c r="PIA48" s="10"/>
      <c r="PIB48" s="10"/>
      <c r="PIC48" s="10"/>
      <c r="PID48" s="10"/>
      <c r="PIE48" s="10"/>
      <c r="PIF48" s="10"/>
      <c r="PIG48" s="10"/>
      <c r="PIH48" s="10"/>
      <c r="PII48" s="10"/>
      <c r="PIJ48" s="10"/>
      <c r="PIK48" s="10"/>
      <c r="PIL48" s="10"/>
      <c r="PIM48" s="10"/>
      <c r="PIN48" s="10"/>
      <c r="PIO48" s="10"/>
      <c r="PIP48" s="10"/>
      <c r="PIQ48" s="10"/>
      <c r="PIR48" s="10"/>
      <c r="PIS48" s="10"/>
      <c r="PIT48" s="10"/>
      <c r="PIU48" s="10"/>
      <c r="PIV48" s="10"/>
      <c r="PIW48" s="10"/>
      <c r="PIX48" s="10"/>
      <c r="PIY48" s="10"/>
      <c r="PIZ48" s="10"/>
      <c r="PJA48" s="10"/>
      <c r="PJB48" s="10"/>
      <c r="PJC48" s="10"/>
      <c r="PJD48" s="10"/>
      <c r="PJE48" s="10"/>
      <c r="PJF48" s="10"/>
      <c r="PJG48" s="10"/>
      <c r="PJH48" s="10"/>
      <c r="PJI48" s="10"/>
      <c r="PJJ48" s="10"/>
      <c r="PJK48" s="10"/>
      <c r="PJL48" s="10"/>
      <c r="PJM48" s="10"/>
      <c r="PJN48" s="10"/>
      <c r="PJO48" s="10"/>
      <c r="PJP48" s="10"/>
      <c r="PJQ48" s="10"/>
      <c r="PJR48" s="10"/>
      <c r="PJS48" s="10"/>
      <c r="PJT48" s="10"/>
      <c r="PJU48" s="10"/>
      <c r="PJV48" s="10"/>
      <c r="PJW48" s="10"/>
      <c r="PJX48" s="10"/>
      <c r="PJY48" s="10"/>
      <c r="PJZ48" s="10"/>
      <c r="PKA48" s="10"/>
      <c r="PKB48" s="10"/>
      <c r="PKC48" s="10"/>
      <c r="PKD48" s="10"/>
      <c r="PKE48" s="10"/>
      <c r="PKF48" s="10"/>
      <c r="PKG48" s="10"/>
      <c r="PKH48" s="10"/>
      <c r="PKI48" s="10"/>
      <c r="PKJ48" s="10"/>
      <c r="PKK48" s="10"/>
      <c r="PKL48" s="10"/>
      <c r="PKM48" s="10"/>
      <c r="PKN48" s="10"/>
      <c r="PKO48" s="10"/>
      <c r="PKP48" s="10"/>
      <c r="PKQ48" s="10"/>
      <c r="PKR48" s="10"/>
      <c r="PKS48" s="10"/>
      <c r="PKT48" s="10"/>
      <c r="PKU48" s="10"/>
      <c r="PKV48" s="10"/>
      <c r="PKW48" s="10"/>
      <c r="PKX48" s="10"/>
      <c r="PKY48" s="10"/>
      <c r="PKZ48" s="10"/>
      <c r="PLA48" s="10"/>
      <c r="PLB48" s="10"/>
      <c r="PLC48" s="10"/>
      <c r="PLD48" s="10"/>
      <c r="PLE48" s="10"/>
      <c r="PLF48" s="10"/>
      <c r="PLG48" s="10"/>
      <c r="PLH48" s="10"/>
      <c r="PLI48" s="10"/>
      <c r="PLJ48" s="10"/>
      <c r="PLK48" s="10"/>
      <c r="PLL48" s="10"/>
      <c r="PLM48" s="10"/>
      <c r="PLN48" s="10"/>
      <c r="PLO48" s="10"/>
      <c r="PLP48" s="10"/>
      <c r="PLQ48" s="10"/>
      <c r="PLR48" s="10"/>
      <c r="PLS48" s="10"/>
      <c r="PLT48" s="10"/>
      <c r="PLU48" s="10"/>
      <c r="PLV48" s="10"/>
      <c r="PLW48" s="10"/>
      <c r="PLX48" s="10"/>
      <c r="PLY48" s="10"/>
      <c r="PLZ48" s="10"/>
      <c r="PMA48" s="10"/>
      <c r="PMB48" s="10"/>
      <c r="PMC48" s="10"/>
      <c r="PMD48" s="10"/>
      <c r="PME48" s="10"/>
      <c r="PMF48" s="10"/>
      <c r="PMG48" s="10"/>
      <c r="PMH48" s="10"/>
      <c r="PMI48" s="10"/>
      <c r="PMJ48" s="10"/>
      <c r="PMK48" s="10"/>
      <c r="PML48" s="10"/>
      <c r="PMM48" s="10"/>
      <c r="PMN48" s="10"/>
      <c r="PMO48" s="10"/>
      <c r="PMP48" s="10"/>
      <c r="PMQ48" s="10"/>
      <c r="PMR48" s="10"/>
      <c r="PMS48" s="10"/>
      <c r="PMT48" s="10"/>
      <c r="PMU48" s="10"/>
      <c r="PMV48" s="10"/>
      <c r="PMW48" s="10"/>
      <c r="PMX48" s="10"/>
      <c r="PMY48" s="10"/>
      <c r="PMZ48" s="10"/>
      <c r="PNA48" s="10"/>
      <c r="PNB48" s="10"/>
      <c r="PNC48" s="10"/>
      <c r="PND48" s="10"/>
      <c r="PNE48" s="10"/>
      <c r="PNF48" s="10"/>
      <c r="PNG48" s="10"/>
      <c r="PNH48" s="10"/>
      <c r="PNI48" s="10"/>
      <c r="PNJ48" s="10"/>
      <c r="PNK48" s="10"/>
      <c r="PNL48" s="10"/>
      <c r="PNM48" s="10"/>
      <c r="PNN48" s="10"/>
      <c r="PNO48" s="10"/>
      <c r="PNP48" s="10"/>
      <c r="PNQ48" s="10"/>
      <c r="PNR48" s="10"/>
      <c r="PNS48" s="10"/>
      <c r="PNT48" s="10"/>
      <c r="PNU48" s="10"/>
      <c r="PNV48" s="10"/>
      <c r="PNW48" s="10"/>
      <c r="PNX48" s="10"/>
      <c r="PNY48" s="10"/>
      <c r="PNZ48" s="10"/>
      <c r="POA48" s="10"/>
      <c r="POB48" s="10"/>
      <c r="POC48" s="10"/>
      <c r="POD48" s="10"/>
      <c r="POE48" s="10"/>
      <c r="POF48" s="10"/>
      <c r="POG48" s="10"/>
      <c r="POH48" s="10"/>
      <c r="POI48" s="10"/>
      <c r="POJ48" s="10"/>
      <c r="POK48" s="10"/>
      <c r="POL48" s="10"/>
      <c r="POM48" s="10"/>
      <c r="PON48" s="10"/>
      <c r="POO48" s="10"/>
      <c r="POP48" s="10"/>
      <c r="POQ48" s="10"/>
      <c r="POR48" s="10"/>
      <c r="POS48" s="10"/>
      <c r="POT48" s="10"/>
      <c r="POU48" s="10"/>
      <c r="POV48" s="10"/>
      <c r="POW48" s="10"/>
      <c r="POX48" s="10"/>
      <c r="POY48" s="10"/>
      <c r="POZ48" s="10"/>
      <c r="PPA48" s="10"/>
      <c r="PPB48" s="10"/>
      <c r="PPC48" s="10"/>
      <c r="PPD48" s="10"/>
      <c r="PPE48" s="10"/>
      <c r="PPF48" s="10"/>
      <c r="PPG48" s="10"/>
      <c r="PPH48" s="10"/>
      <c r="PPI48" s="10"/>
      <c r="PPJ48" s="10"/>
      <c r="PPK48" s="10"/>
      <c r="PPL48" s="10"/>
      <c r="PPM48" s="10"/>
      <c r="PPN48" s="10"/>
      <c r="PPO48" s="10"/>
      <c r="PPP48" s="10"/>
      <c r="PPQ48" s="10"/>
      <c r="PPR48" s="10"/>
      <c r="PPS48" s="10"/>
      <c r="PPT48" s="10"/>
      <c r="PPU48" s="10"/>
      <c r="PPV48" s="10"/>
      <c r="PPW48" s="10"/>
      <c r="PPX48" s="10"/>
      <c r="PPY48" s="10"/>
      <c r="PPZ48" s="10"/>
      <c r="PQA48" s="10"/>
      <c r="PQB48" s="10"/>
      <c r="PQC48" s="10"/>
      <c r="PQD48" s="10"/>
      <c r="PQE48" s="10"/>
      <c r="PQF48" s="10"/>
      <c r="PQG48" s="10"/>
      <c r="PQH48" s="10"/>
      <c r="PQI48" s="10"/>
      <c r="PQJ48" s="10"/>
      <c r="PQK48" s="10"/>
      <c r="PQL48" s="10"/>
      <c r="PQM48" s="10"/>
      <c r="PQN48" s="10"/>
      <c r="PQO48" s="10"/>
      <c r="PQP48" s="10"/>
      <c r="PQQ48" s="10"/>
      <c r="PQR48" s="10"/>
      <c r="PQS48" s="10"/>
      <c r="PQT48" s="10"/>
      <c r="PQU48" s="10"/>
      <c r="PQV48" s="10"/>
      <c r="PQW48" s="10"/>
      <c r="PQX48" s="10"/>
      <c r="PQY48" s="10"/>
      <c r="PQZ48" s="10"/>
      <c r="PRA48" s="10"/>
      <c r="PRB48" s="10"/>
      <c r="PRC48" s="10"/>
      <c r="PRD48" s="10"/>
      <c r="PRE48" s="10"/>
      <c r="PRF48" s="10"/>
      <c r="PRG48" s="10"/>
      <c r="PRH48" s="10"/>
      <c r="PRI48" s="10"/>
      <c r="PRJ48" s="10"/>
      <c r="PRK48" s="10"/>
      <c r="PRL48" s="10"/>
      <c r="PRM48" s="10"/>
      <c r="PRN48" s="10"/>
      <c r="PRO48" s="10"/>
      <c r="PRP48" s="10"/>
      <c r="PRQ48" s="10"/>
      <c r="PRR48" s="10"/>
      <c r="PRS48" s="10"/>
      <c r="PRT48" s="10"/>
      <c r="PRU48" s="10"/>
      <c r="PRV48" s="10"/>
      <c r="PRW48" s="10"/>
      <c r="PRX48" s="10"/>
      <c r="PRY48" s="10"/>
      <c r="PRZ48" s="10"/>
      <c r="PSA48" s="10"/>
      <c r="PSB48" s="10"/>
      <c r="PSC48" s="10"/>
      <c r="PSD48" s="10"/>
      <c r="PSE48" s="10"/>
      <c r="PSF48" s="10"/>
      <c r="PSG48" s="10"/>
      <c r="PSH48" s="10"/>
      <c r="PSI48" s="10"/>
      <c r="PSJ48" s="10"/>
      <c r="PSK48" s="10"/>
      <c r="PSL48" s="10"/>
      <c r="PSM48" s="10"/>
      <c r="PSN48" s="10"/>
      <c r="PSO48" s="10"/>
      <c r="PSP48" s="10"/>
      <c r="PSQ48" s="10"/>
      <c r="PSR48" s="10"/>
      <c r="PSS48" s="10"/>
      <c r="PST48" s="10"/>
      <c r="PSU48" s="10"/>
      <c r="PSV48" s="10"/>
      <c r="PSW48" s="10"/>
      <c r="PSX48" s="10"/>
      <c r="PSY48" s="10"/>
      <c r="PSZ48" s="10"/>
      <c r="PTA48" s="10"/>
      <c r="PTB48" s="10"/>
      <c r="PTC48" s="10"/>
      <c r="PTD48" s="10"/>
      <c r="PTE48" s="10"/>
      <c r="PTF48" s="10"/>
      <c r="PTG48" s="10"/>
      <c r="PTH48" s="10"/>
      <c r="PTI48" s="10"/>
      <c r="PTJ48" s="10"/>
      <c r="PTK48" s="10"/>
      <c r="PTL48" s="10"/>
      <c r="PTM48" s="10"/>
      <c r="PTN48" s="10"/>
      <c r="PTO48" s="10"/>
      <c r="PTP48" s="10"/>
      <c r="PTQ48" s="10"/>
      <c r="PTR48" s="10"/>
      <c r="PTS48" s="10"/>
      <c r="PTT48" s="10"/>
      <c r="PTU48" s="10"/>
      <c r="PTV48" s="10"/>
      <c r="PTW48" s="10"/>
      <c r="PTX48" s="10"/>
      <c r="PTY48" s="10"/>
      <c r="PTZ48" s="10"/>
      <c r="PUA48" s="10"/>
      <c r="PUB48" s="10"/>
      <c r="PUC48" s="10"/>
      <c r="PUD48" s="10"/>
      <c r="PUE48" s="10"/>
      <c r="PUF48" s="10"/>
      <c r="PUG48" s="10"/>
      <c r="PUH48" s="10"/>
      <c r="PUI48" s="10"/>
      <c r="PUJ48" s="10"/>
      <c r="PUK48" s="10"/>
      <c r="PUL48" s="10"/>
      <c r="PUM48" s="10"/>
      <c r="PUN48" s="10"/>
      <c r="PUO48" s="10"/>
      <c r="PUP48" s="10"/>
      <c r="PUQ48" s="10"/>
      <c r="PUR48" s="10"/>
      <c r="PUS48" s="10"/>
      <c r="PUT48" s="10"/>
      <c r="PUU48" s="10"/>
      <c r="PUV48" s="10"/>
      <c r="PUW48" s="10"/>
      <c r="PUX48" s="10"/>
      <c r="PUY48" s="10"/>
      <c r="PUZ48" s="10"/>
      <c r="PVA48" s="10"/>
      <c r="PVB48" s="10"/>
      <c r="PVC48" s="10"/>
      <c r="PVD48" s="10"/>
      <c r="PVE48" s="10"/>
      <c r="PVF48" s="10"/>
      <c r="PVG48" s="10"/>
      <c r="PVH48" s="10"/>
      <c r="PVI48" s="10"/>
      <c r="PVJ48" s="10"/>
      <c r="PVK48" s="10"/>
      <c r="PVL48" s="10"/>
      <c r="PVM48" s="10"/>
      <c r="PVN48" s="10"/>
      <c r="PVO48" s="10"/>
      <c r="PVP48" s="10"/>
      <c r="PVQ48" s="10"/>
      <c r="PVR48" s="10"/>
      <c r="PVS48" s="10"/>
      <c r="PVT48" s="10"/>
      <c r="PVU48" s="10"/>
      <c r="PVV48" s="10"/>
      <c r="PVW48" s="10"/>
      <c r="PVX48" s="10"/>
      <c r="PVY48" s="10"/>
      <c r="PVZ48" s="10"/>
      <c r="PWA48" s="10"/>
      <c r="PWB48" s="10"/>
      <c r="PWC48" s="10"/>
      <c r="PWD48" s="10"/>
      <c r="PWE48" s="10"/>
      <c r="PWF48" s="10"/>
      <c r="PWG48" s="10"/>
      <c r="PWH48" s="10"/>
      <c r="PWI48" s="10"/>
      <c r="PWJ48" s="10"/>
      <c r="PWK48" s="10"/>
      <c r="PWL48" s="10"/>
      <c r="PWM48" s="10"/>
      <c r="PWN48" s="10"/>
      <c r="PWO48" s="10"/>
      <c r="PWP48" s="10"/>
      <c r="PWQ48" s="10"/>
      <c r="PWR48" s="10"/>
      <c r="PWS48" s="10"/>
      <c r="PWT48" s="10"/>
      <c r="PWU48" s="10"/>
      <c r="PWV48" s="10"/>
      <c r="PWW48" s="10"/>
      <c r="PWX48" s="10"/>
      <c r="PWY48" s="10"/>
      <c r="PWZ48" s="10"/>
      <c r="PXA48" s="10"/>
      <c r="PXB48" s="10"/>
      <c r="PXC48" s="10"/>
      <c r="PXD48" s="10"/>
      <c r="PXE48" s="10"/>
      <c r="PXF48" s="10"/>
      <c r="PXG48" s="10"/>
      <c r="PXH48" s="10"/>
      <c r="PXI48" s="10"/>
      <c r="PXJ48" s="10"/>
      <c r="PXK48" s="10"/>
      <c r="PXL48" s="10"/>
      <c r="PXM48" s="10"/>
      <c r="PXN48" s="10"/>
      <c r="PXO48" s="10"/>
      <c r="PXP48" s="10"/>
      <c r="PXQ48" s="10"/>
      <c r="PXR48" s="10"/>
      <c r="PXS48" s="10"/>
      <c r="PXT48" s="10"/>
      <c r="PXU48" s="10"/>
      <c r="PXV48" s="10"/>
      <c r="PXW48" s="10"/>
      <c r="PXX48" s="10"/>
      <c r="PXY48" s="10"/>
      <c r="PXZ48" s="10"/>
      <c r="PYA48" s="10"/>
      <c r="PYB48" s="10"/>
      <c r="PYC48" s="10"/>
      <c r="PYD48" s="10"/>
      <c r="PYE48" s="10"/>
      <c r="PYF48" s="10"/>
      <c r="PYG48" s="10"/>
      <c r="PYH48" s="10"/>
      <c r="PYI48" s="10"/>
      <c r="PYJ48" s="10"/>
      <c r="PYK48" s="10"/>
      <c r="PYL48" s="10"/>
      <c r="PYM48" s="10"/>
      <c r="PYN48" s="10"/>
      <c r="PYO48" s="10"/>
      <c r="PYP48" s="10"/>
      <c r="PYQ48" s="10"/>
      <c r="PYR48" s="10"/>
      <c r="PYS48" s="10"/>
      <c r="PYT48" s="10"/>
      <c r="PYU48" s="10"/>
      <c r="PYV48" s="10"/>
      <c r="PYW48" s="10"/>
      <c r="PYX48" s="10"/>
      <c r="PYY48" s="10"/>
      <c r="PYZ48" s="10"/>
      <c r="PZA48" s="10"/>
      <c r="PZB48" s="10"/>
      <c r="PZC48" s="10"/>
      <c r="PZD48" s="10"/>
      <c r="PZE48" s="10"/>
      <c r="PZF48" s="10"/>
      <c r="PZG48" s="10"/>
      <c r="PZH48" s="10"/>
      <c r="PZI48" s="10"/>
      <c r="PZJ48" s="10"/>
      <c r="PZK48" s="10"/>
      <c r="PZL48" s="10"/>
      <c r="PZM48" s="10"/>
      <c r="PZN48" s="10"/>
      <c r="PZO48" s="10"/>
      <c r="PZP48" s="10"/>
      <c r="PZQ48" s="10"/>
      <c r="PZR48" s="10"/>
      <c r="PZS48" s="10"/>
      <c r="PZT48" s="10"/>
      <c r="PZU48" s="10"/>
      <c r="PZV48" s="10"/>
      <c r="PZW48" s="10"/>
      <c r="PZX48" s="10"/>
      <c r="PZY48" s="10"/>
      <c r="PZZ48" s="10"/>
      <c r="QAA48" s="10"/>
      <c r="QAB48" s="10"/>
      <c r="QAC48" s="10"/>
      <c r="QAD48" s="10"/>
      <c r="QAE48" s="10"/>
      <c r="QAF48" s="10"/>
      <c r="QAG48" s="10"/>
      <c r="QAH48" s="10"/>
      <c r="QAI48" s="10"/>
      <c r="QAJ48" s="10"/>
      <c r="QAK48" s="10"/>
      <c r="QAL48" s="10"/>
      <c r="QAM48" s="10"/>
      <c r="QAN48" s="10"/>
      <c r="QAO48" s="10"/>
      <c r="QAP48" s="10"/>
      <c r="QAQ48" s="10"/>
      <c r="QAR48" s="10"/>
      <c r="QAS48" s="10"/>
      <c r="QAT48" s="10"/>
      <c r="QAU48" s="10"/>
      <c r="QAV48" s="10"/>
      <c r="QAW48" s="10"/>
      <c r="QAX48" s="10"/>
      <c r="QAY48" s="10"/>
      <c r="QAZ48" s="10"/>
      <c r="QBA48" s="10"/>
      <c r="QBB48" s="10"/>
      <c r="QBC48" s="10"/>
      <c r="QBD48" s="10"/>
      <c r="QBE48" s="10"/>
      <c r="QBF48" s="10"/>
      <c r="QBG48" s="10"/>
      <c r="QBH48" s="10"/>
      <c r="QBI48" s="10"/>
      <c r="QBJ48" s="10"/>
      <c r="QBK48" s="10"/>
      <c r="QBL48" s="10"/>
      <c r="QBM48" s="10"/>
      <c r="QBN48" s="10"/>
      <c r="QBO48" s="10"/>
      <c r="QBP48" s="10"/>
      <c r="QBQ48" s="10"/>
      <c r="QBR48" s="10"/>
      <c r="QBS48" s="10"/>
      <c r="QBT48" s="10"/>
      <c r="QBU48" s="10"/>
      <c r="QBV48" s="10"/>
      <c r="QBW48" s="10"/>
      <c r="QBX48" s="10"/>
      <c r="QBY48" s="10"/>
      <c r="QBZ48" s="10"/>
      <c r="QCA48" s="10"/>
      <c r="QCB48" s="10"/>
      <c r="QCC48" s="10"/>
      <c r="QCD48" s="10"/>
      <c r="QCE48" s="10"/>
      <c r="QCF48" s="10"/>
      <c r="QCG48" s="10"/>
      <c r="QCH48" s="10"/>
      <c r="QCI48" s="10"/>
      <c r="QCJ48" s="10"/>
      <c r="QCK48" s="10"/>
      <c r="QCL48" s="10"/>
      <c r="QCM48" s="10"/>
      <c r="QCN48" s="10"/>
      <c r="QCO48" s="10"/>
      <c r="QCP48" s="10"/>
      <c r="QCQ48" s="10"/>
      <c r="QCR48" s="10"/>
      <c r="QCS48" s="10"/>
      <c r="QCT48" s="10"/>
      <c r="QCU48" s="10"/>
      <c r="QCV48" s="10"/>
      <c r="QCW48" s="10"/>
      <c r="QCX48" s="10"/>
      <c r="QCY48" s="10"/>
      <c r="QCZ48" s="10"/>
      <c r="QDA48" s="10"/>
      <c r="QDB48" s="10"/>
      <c r="QDC48" s="10"/>
      <c r="QDD48" s="10"/>
      <c r="QDE48" s="10"/>
      <c r="QDF48" s="10"/>
      <c r="QDG48" s="10"/>
      <c r="QDH48" s="10"/>
      <c r="QDI48" s="10"/>
      <c r="QDJ48" s="10"/>
      <c r="QDK48" s="10"/>
      <c r="QDL48" s="10"/>
      <c r="QDM48" s="10"/>
      <c r="QDN48" s="10"/>
      <c r="QDO48" s="10"/>
      <c r="QDP48" s="10"/>
      <c r="QDQ48" s="10"/>
      <c r="QDR48" s="10"/>
      <c r="QDS48" s="10"/>
      <c r="QDT48" s="10"/>
      <c r="QDU48" s="10"/>
      <c r="QDV48" s="10"/>
      <c r="QDW48" s="10"/>
      <c r="QDX48" s="10"/>
      <c r="QDY48" s="10"/>
      <c r="QDZ48" s="10"/>
      <c r="QEA48" s="10"/>
      <c r="QEB48" s="10"/>
      <c r="QEC48" s="10"/>
      <c r="QED48" s="10"/>
      <c r="QEE48" s="10"/>
      <c r="QEF48" s="10"/>
      <c r="QEG48" s="10"/>
      <c r="QEH48" s="10"/>
      <c r="QEI48" s="10"/>
      <c r="QEJ48" s="10"/>
      <c r="QEK48" s="10"/>
      <c r="QEL48" s="10"/>
      <c r="QEM48" s="10"/>
      <c r="QEN48" s="10"/>
      <c r="QEO48" s="10"/>
      <c r="QEP48" s="10"/>
      <c r="QEQ48" s="10"/>
      <c r="QER48" s="10"/>
      <c r="QES48" s="10"/>
      <c r="QET48" s="10"/>
      <c r="QEU48" s="10"/>
      <c r="QEV48" s="10"/>
      <c r="QEW48" s="10"/>
      <c r="QEX48" s="10"/>
      <c r="QEY48" s="10"/>
      <c r="QEZ48" s="10"/>
      <c r="QFA48" s="10"/>
      <c r="QFB48" s="10"/>
      <c r="QFC48" s="10"/>
      <c r="QFD48" s="10"/>
      <c r="QFE48" s="10"/>
      <c r="QFF48" s="10"/>
      <c r="QFG48" s="10"/>
      <c r="QFH48" s="10"/>
      <c r="QFI48" s="10"/>
      <c r="QFJ48" s="10"/>
      <c r="QFK48" s="10"/>
      <c r="QFL48" s="10"/>
      <c r="QFM48" s="10"/>
      <c r="QFN48" s="10"/>
      <c r="QFO48" s="10"/>
      <c r="QFP48" s="10"/>
      <c r="QFQ48" s="10"/>
      <c r="QFR48" s="10"/>
      <c r="QFS48" s="10"/>
      <c r="QFT48" s="10"/>
      <c r="QFU48" s="10"/>
      <c r="QFV48" s="10"/>
      <c r="QFW48" s="10"/>
      <c r="QFX48" s="10"/>
      <c r="QFY48" s="10"/>
      <c r="QFZ48" s="10"/>
      <c r="QGA48" s="10"/>
      <c r="QGB48" s="10"/>
      <c r="QGC48" s="10"/>
      <c r="QGD48" s="10"/>
      <c r="QGE48" s="10"/>
      <c r="QGF48" s="10"/>
      <c r="QGG48" s="10"/>
      <c r="QGH48" s="10"/>
      <c r="QGI48" s="10"/>
      <c r="QGJ48" s="10"/>
      <c r="QGK48" s="10"/>
      <c r="QGL48" s="10"/>
      <c r="QGM48" s="10"/>
      <c r="QGN48" s="10"/>
      <c r="QGO48" s="10"/>
      <c r="QGP48" s="10"/>
      <c r="QGQ48" s="10"/>
      <c r="QGR48" s="10"/>
      <c r="QGS48" s="10"/>
      <c r="QGT48" s="10"/>
      <c r="QGU48" s="10"/>
      <c r="QGV48" s="10"/>
      <c r="QGW48" s="10"/>
      <c r="QGX48" s="10"/>
      <c r="QGY48" s="10"/>
      <c r="QGZ48" s="10"/>
      <c r="QHA48" s="10"/>
      <c r="QHB48" s="10"/>
      <c r="QHC48" s="10"/>
      <c r="QHD48" s="10"/>
      <c r="QHE48" s="10"/>
      <c r="QHF48" s="10"/>
      <c r="QHG48" s="10"/>
      <c r="QHH48" s="10"/>
      <c r="QHI48" s="10"/>
      <c r="QHJ48" s="10"/>
      <c r="QHK48" s="10"/>
      <c r="QHL48" s="10"/>
      <c r="QHM48" s="10"/>
      <c r="QHN48" s="10"/>
      <c r="QHO48" s="10"/>
      <c r="QHP48" s="10"/>
      <c r="QHQ48" s="10"/>
      <c r="QHR48" s="10"/>
      <c r="QHS48" s="10"/>
      <c r="QHT48" s="10"/>
      <c r="QHU48" s="10"/>
      <c r="QHV48" s="10"/>
      <c r="QHW48" s="10"/>
      <c r="QHX48" s="10"/>
      <c r="QHY48" s="10"/>
      <c r="QHZ48" s="10"/>
      <c r="QIA48" s="10"/>
      <c r="QIB48" s="10"/>
      <c r="QIC48" s="10"/>
      <c r="QID48" s="10"/>
      <c r="QIE48" s="10"/>
      <c r="QIF48" s="10"/>
      <c r="QIG48" s="10"/>
      <c r="QIH48" s="10"/>
      <c r="QII48" s="10"/>
      <c r="QIJ48" s="10"/>
      <c r="QIK48" s="10"/>
      <c r="QIL48" s="10"/>
      <c r="QIM48" s="10"/>
      <c r="QIN48" s="10"/>
      <c r="QIO48" s="10"/>
      <c r="QIP48" s="10"/>
      <c r="QIQ48" s="10"/>
      <c r="QIR48" s="10"/>
      <c r="QIS48" s="10"/>
      <c r="QIT48" s="10"/>
      <c r="QIU48" s="10"/>
      <c r="QIV48" s="10"/>
      <c r="QIW48" s="10"/>
      <c r="QIX48" s="10"/>
      <c r="QIY48" s="10"/>
      <c r="QIZ48" s="10"/>
      <c r="QJA48" s="10"/>
      <c r="QJB48" s="10"/>
      <c r="QJC48" s="10"/>
      <c r="QJD48" s="10"/>
      <c r="QJE48" s="10"/>
      <c r="QJF48" s="10"/>
      <c r="QJG48" s="10"/>
      <c r="QJH48" s="10"/>
      <c r="QJI48" s="10"/>
      <c r="QJJ48" s="10"/>
      <c r="QJK48" s="10"/>
      <c r="QJL48" s="10"/>
      <c r="QJM48" s="10"/>
      <c r="QJN48" s="10"/>
      <c r="QJO48" s="10"/>
      <c r="QJP48" s="10"/>
      <c r="QJQ48" s="10"/>
      <c r="QJR48" s="10"/>
      <c r="QJS48" s="10"/>
      <c r="QJT48" s="10"/>
      <c r="QJU48" s="10"/>
      <c r="QJV48" s="10"/>
      <c r="QJW48" s="10"/>
      <c r="QJX48" s="10"/>
      <c r="QJY48" s="10"/>
      <c r="QJZ48" s="10"/>
      <c r="QKA48" s="10"/>
      <c r="QKB48" s="10"/>
      <c r="QKC48" s="10"/>
      <c r="QKD48" s="10"/>
      <c r="QKE48" s="10"/>
      <c r="QKF48" s="10"/>
      <c r="QKG48" s="10"/>
      <c r="QKH48" s="10"/>
      <c r="QKI48" s="10"/>
      <c r="QKJ48" s="10"/>
      <c r="QKK48" s="10"/>
      <c r="QKL48" s="10"/>
      <c r="QKM48" s="10"/>
      <c r="QKN48" s="10"/>
      <c r="QKO48" s="10"/>
      <c r="QKP48" s="10"/>
      <c r="QKQ48" s="10"/>
      <c r="QKR48" s="10"/>
      <c r="QKS48" s="10"/>
      <c r="QKT48" s="10"/>
      <c r="QKU48" s="10"/>
      <c r="QKV48" s="10"/>
      <c r="QKW48" s="10"/>
      <c r="QKX48" s="10"/>
      <c r="QKY48" s="10"/>
      <c r="QKZ48" s="10"/>
      <c r="QLA48" s="10"/>
      <c r="QLB48" s="10"/>
      <c r="QLC48" s="10"/>
      <c r="QLD48" s="10"/>
      <c r="QLE48" s="10"/>
      <c r="QLF48" s="10"/>
      <c r="QLG48" s="10"/>
      <c r="QLH48" s="10"/>
      <c r="QLI48" s="10"/>
      <c r="QLJ48" s="10"/>
      <c r="QLK48" s="10"/>
      <c r="QLL48" s="10"/>
      <c r="QLM48" s="10"/>
      <c r="QLN48" s="10"/>
      <c r="QLO48" s="10"/>
      <c r="QLP48" s="10"/>
      <c r="QLQ48" s="10"/>
      <c r="QLR48" s="10"/>
      <c r="QLS48" s="10"/>
      <c r="QLT48" s="10"/>
      <c r="QLU48" s="10"/>
      <c r="QLV48" s="10"/>
      <c r="QLW48" s="10"/>
      <c r="QLX48" s="10"/>
      <c r="QLY48" s="10"/>
      <c r="QLZ48" s="10"/>
      <c r="QMA48" s="10"/>
      <c r="QMB48" s="10"/>
      <c r="QMC48" s="10"/>
      <c r="QMD48" s="10"/>
      <c r="QME48" s="10"/>
      <c r="QMF48" s="10"/>
      <c r="QMG48" s="10"/>
      <c r="QMH48" s="10"/>
      <c r="QMI48" s="10"/>
      <c r="QMJ48" s="10"/>
      <c r="QMK48" s="10"/>
      <c r="QML48" s="10"/>
      <c r="QMM48" s="10"/>
      <c r="QMN48" s="10"/>
      <c r="QMO48" s="10"/>
      <c r="QMP48" s="10"/>
      <c r="QMQ48" s="10"/>
      <c r="QMR48" s="10"/>
      <c r="QMS48" s="10"/>
      <c r="QMT48" s="10"/>
      <c r="QMU48" s="10"/>
      <c r="QMV48" s="10"/>
      <c r="QMW48" s="10"/>
      <c r="QMX48" s="10"/>
      <c r="QMY48" s="10"/>
      <c r="QMZ48" s="10"/>
      <c r="QNA48" s="10"/>
      <c r="QNB48" s="10"/>
      <c r="QNC48" s="10"/>
      <c r="QND48" s="10"/>
      <c r="QNE48" s="10"/>
      <c r="QNF48" s="10"/>
      <c r="QNG48" s="10"/>
      <c r="QNH48" s="10"/>
      <c r="QNI48" s="10"/>
      <c r="QNJ48" s="10"/>
      <c r="QNK48" s="10"/>
      <c r="QNL48" s="10"/>
      <c r="QNM48" s="10"/>
      <c r="QNN48" s="10"/>
      <c r="QNO48" s="10"/>
      <c r="QNP48" s="10"/>
      <c r="QNQ48" s="10"/>
      <c r="QNR48" s="10"/>
      <c r="QNS48" s="10"/>
      <c r="QNT48" s="10"/>
      <c r="QNU48" s="10"/>
      <c r="QNV48" s="10"/>
      <c r="QNW48" s="10"/>
      <c r="QNX48" s="10"/>
      <c r="QNY48" s="10"/>
      <c r="QNZ48" s="10"/>
      <c r="QOA48" s="10"/>
      <c r="QOB48" s="10"/>
      <c r="QOC48" s="10"/>
      <c r="QOD48" s="10"/>
      <c r="QOE48" s="10"/>
      <c r="QOF48" s="10"/>
      <c r="QOG48" s="10"/>
      <c r="QOH48" s="10"/>
      <c r="QOI48" s="10"/>
      <c r="QOJ48" s="10"/>
      <c r="QOK48" s="10"/>
      <c r="QOL48" s="10"/>
      <c r="QOM48" s="10"/>
      <c r="QON48" s="10"/>
      <c r="QOO48" s="10"/>
      <c r="QOP48" s="10"/>
      <c r="QOQ48" s="10"/>
      <c r="QOR48" s="10"/>
      <c r="QOS48" s="10"/>
      <c r="QOT48" s="10"/>
      <c r="QOU48" s="10"/>
      <c r="QOV48" s="10"/>
      <c r="QOW48" s="10"/>
      <c r="QOX48" s="10"/>
      <c r="QOY48" s="10"/>
      <c r="QOZ48" s="10"/>
      <c r="QPA48" s="10"/>
      <c r="QPB48" s="10"/>
      <c r="QPC48" s="10"/>
      <c r="QPD48" s="10"/>
      <c r="QPE48" s="10"/>
      <c r="QPF48" s="10"/>
      <c r="QPG48" s="10"/>
      <c r="QPH48" s="10"/>
      <c r="QPI48" s="10"/>
      <c r="QPJ48" s="10"/>
      <c r="QPK48" s="10"/>
      <c r="QPL48" s="10"/>
      <c r="QPM48" s="10"/>
      <c r="QPN48" s="10"/>
      <c r="QPO48" s="10"/>
      <c r="QPP48" s="10"/>
      <c r="QPQ48" s="10"/>
      <c r="QPR48" s="10"/>
      <c r="QPS48" s="10"/>
      <c r="QPT48" s="10"/>
      <c r="QPU48" s="10"/>
      <c r="QPV48" s="10"/>
      <c r="QPW48" s="10"/>
      <c r="QPX48" s="10"/>
      <c r="QPY48" s="10"/>
      <c r="QPZ48" s="10"/>
      <c r="QQA48" s="10"/>
      <c r="QQB48" s="10"/>
      <c r="QQC48" s="10"/>
      <c r="QQD48" s="10"/>
      <c r="QQE48" s="10"/>
      <c r="QQF48" s="10"/>
      <c r="QQG48" s="10"/>
      <c r="QQH48" s="10"/>
      <c r="QQI48" s="10"/>
      <c r="QQJ48" s="10"/>
      <c r="QQK48" s="10"/>
      <c r="QQL48" s="10"/>
      <c r="QQM48" s="10"/>
      <c r="QQN48" s="10"/>
      <c r="QQO48" s="10"/>
      <c r="QQP48" s="10"/>
      <c r="QQQ48" s="10"/>
      <c r="QQR48" s="10"/>
      <c r="QQS48" s="10"/>
      <c r="QQT48" s="10"/>
      <c r="QQU48" s="10"/>
      <c r="QQV48" s="10"/>
      <c r="QQW48" s="10"/>
      <c r="QQX48" s="10"/>
      <c r="QQY48" s="10"/>
      <c r="QQZ48" s="10"/>
      <c r="QRA48" s="10"/>
      <c r="QRB48" s="10"/>
      <c r="QRC48" s="10"/>
      <c r="QRD48" s="10"/>
      <c r="QRE48" s="10"/>
      <c r="QRF48" s="10"/>
      <c r="QRG48" s="10"/>
      <c r="QRH48" s="10"/>
      <c r="QRI48" s="10"/>
      <c r="QRJ48" s="10"/>
      <c r="QRK48" s="10"/>
      <c r="QRL48" s="10"/>
      <c r="QRM48" s="10"/>
      <c r="QRN48" s="10"/>
      <c r="QRO48" s="10"/>
      <c r="QRP48" s="10"/>
      <c r="QRQ48" s="10"/>
      <c r="QRR48" s="10"/>
      <c r="QRS48" s="10"/>
      <c r="QRT48" s="10"/>
      <c r="QRU48" s="10"/>
      <c r="QRV48" s="10"/>
      <c r="QRW48" s="10"/>
      <c r="QRX48" s="10"/>
      <c r="QRY48" s="10"/>
      <c r="QRZ48" s="10"/>
      <c r="QSA48" s="10"/>
      <c r="QSB48" s="10"/>
      <c r="QSC48" s="10"/>
      <c r="QSD48" s="10"/>
      <c r="QSE48" s="10"/>
      <c r="QSF48" s="10"/>
      <c r="QSG48" s="10"/>
      <c r="QSH48" s="10"/>
      <c r="QSI48" s="10"/>
      <c r="QSJ48" s="10"/>
      <c r="QSK48" s="10"/>
      <c r="QSL48" s="10"/>
      <c r="QSM48" s="10"/>
      <c r="QSN48" s="10"/>
      <c r="QSO48" s="10"/>
      <c r="QSP48" s="10"/>
      <c r="QSQ48" s="10"/>
      <c r="QSR48" s="10"/>
      <c r="QSS48" s="10"/>
      <c r="QST48" s="10"/>
      <c r="QSU48" s="10"/>
      <c r="QSV48" s="10"/>
      <c r="QSW48" s="10"/>
      <c r="QSX48" s="10"/>
      <c r="QSY48" s="10"/>
      <c r="QSZ48" s="10"/>
      <c r="QTA48" s="10"/>
      <c r="QTB48" s="10"/>
      <c r="QTC48" s="10"/>
      <c r="QTD48" s="10"/>
      <c r="QTE48" s="10"/>
      <c r="QTF48" s="10"/>
      <c r="QTG48" s="10"/>
      <c r="QTH48" s="10"/>
      <c r="QTI48" s="10"/>
      <c r="QTJ48" s="10"/>
      <c r="QTK48" s="10"/>
      <c r="QTL48" s="10"/>
      <c r="QTM48" s="10"/>
      <c r="QTN48" s="10"/>
      <c r="QTO48" s="10"/>
      <c r="QTP48" s="10"/>
      <c r="QTQ48" s="10"/>
      <c r="QTR48" s="10"/>
      <c r="QTS48" s="10"/>
      <c r="QTT48" s="10"/>
      <c r="QTU48" s="10"/>
      <c r="QTV48" s="10"/>
      <c r="QTW48" s="10"/>
      <c r="QTX48" s="10"/>
      <c r="QTY48" s="10"/>
      <c r="QTZ48" s="10"/>
      <c r="QUA48" s="10"/>
      <c r="QUB48" s="10"/>
      <c r="QUC48" s="10"/>
      <c r="QUD48" s="10"/>
      <c r="QUE48" s="10"/>
      <c r="QUF48" s="10"/>
      <c r="QUG48" s="10"/>
      <c r="QUH48" s="10"/>
      <c r="QUI48" s="10"/>
      <c r="QUJ48" s="10"/>
      <c r="QUK48" s="10"/>
      <c r="QUL48" s="10"/>
      <c r="QUM48" s="10"/>
      <c r="QUN48" s="10"/>
      <c r="QUO48" s="10"/>
      <c r="QUP48" s="10"/>
      <c r="QUQ48" s="10"/>
      <c r="QUR48" s="10"/>
      <c r="QUS48" s="10"/>
      <c r="QUT48" s="10"/>
      <c r="QUU48" s="10"/>
      <c r="QUV48" s="10"/>
      <c r="QUW48" s="10"/>
      <c r="QUX48" s="10"/>
      <c r="QUY48" s="10"/>
      <c r="QUZ48" s="10"/>
      <c r="QVA48" s="10"/>
      <c r="QVB48" s="10"/>
      <c r="QVC48" s="10"/>
      <c r="QVD48" s="10"/>
      <c r="QVE48" s="10"/>
      <c r="QVF48" s="10"/>
      <c r="QVG48" s="10"/>
      <c r="QVH48" s="10"/>
      <c r="QVI48" s="10"/>
      <c r="QVJ48" s="10"/>
      <c r="QVK48" s="10"/>
      <c r="QVL48" s="10"/>
      <c r="QVM48" s="10"/>
      <c r="QVN48" s="10"/>
      <c r="QVO48" s="10"/>
      <c r="QVP48" s="10"/>
      <c r="QVQ48" s="10"/>
      <c r="QVR48" s="10"/>
      <c r="QVS48" s="10"/>
      <c r="QVT48" s="10"/>
      <c r="QVU48" s="10"/>
      <c r="QVV48" s="10"/>
      <c r="QVW48" s="10"/>
      <c r="QVX48" s="10"/>
      <c r="QVY48" s="10"/>
      <c r="QVZ48" s="10"/>
      <c r="QWA48" s="10"/>
      <c r="QWB48" s="10"/>
      <c r="QWC48" s="10"/>
      <c r="QWD48" s="10"/>
      <c r="QWE48" s="10"/>
      <c r="QWF48" s="10"/>
      <c r="QWG48" s="10"/>
      <c r="QWH48" s="10"/>
      <c r="QWI48" s="10"/>
      <c r="QWJ48" s="10"/>
      <c r="QWK48" s="10"/>
      <c r="QWL48" s="10"/>
      <c r="QWM48" s="10"/>
      <c r="QWN48" s="10"/>
      <c r="QWO48" s="10"/>
      <c r="QWP48" s="10"/>
      <c r="QWQ48" s="10"/>
      <c r="QWR48" s="10"/>
      <c r="QWS48" s="10"/>
      <c r="QWT48" s="10"/>
      <c r="QWU48" s="10"/>
      <c r="QWV48" s="10"/>
      <c r="QWW48" s="10"/>
      <c r="QWX48" s="10"/>
      <c r="QWY48" s="10"/>
      <c r="QWZ48" s="10"/>
      <c r="QXA48" s="10"/>
      <c r="QXB48" s="10"/>
      <c r="QXC48" s="10"/>
      <c r="QXD48" s="10"/>
      <c r="QXE48" s="10"/>
      <c r="QXF48" s="10"/>
      <c r="QXG48" s="10"/>
      <c r="QXH48" s="10"/>
      <c r="QXI48" s="10"/>
      <c r="QXJ48" s="10"/>
      <c r="QXK48" s="10"/>
      <c r="QXL48" s="10"/>
      <c r="QXM48" s="10"/>
      <c r="QXN48" s="10"/>
      <c r="QXO48" s="10"/>
      <c r="QXP48" s="10"/>
      <c r="QXQ48" s="10"/>
      <c r="QXR48" s="10"/>
      <c r="QXS48" s="10"/>
      <c r="QXT48" s="10"/>
      <c r="QXU48" s="10"/>
      <c r="QXV48" s="10"/>
      <c r="QXW48" s="10"/>
      <c r="QXX48" s="10"/>
      <c r="QXY48" s="10"/>
      <c r="QXZ48" s="10"/>
      <c r="QYA48" s="10"/>
      <c r="QYB48" s="10"/>
      <c r="QYC48" s="10"/>
      <c r="QYD48" s="10"/>
      <c r="QYE48" s="10"/>
      <c r="QYF48" s="10"/>
      <c r="QYG48" s="10"/>
      <c r="QYH48" s="10"/>
      <c r="QYI48" s="10"/>
      <c r="QYJ48" s="10"/>
      <c r="QYK48" s="10"/>
      <c r="QYL48" s="10"/>
      <c r="QYM48" s="10"/>
      <c r="QYN48" s="10"/>
      <c r="QYO48" s="10"/>
      <c r="QYP48" s="10"/>
      <c r="QYQ48" s="10"/>
      <c r="QYR48" s="10"/>
      <c r="QYS48" s="10"/>
      <c r="QYT48" s="10"/>
      <c r="QYU48" s="10"/>
      <c r="QYV48" s="10"/>
      <c r="QYW48" s="10"/>
      <c r="QYX48" s="10"/>
      <c r="QYY48" s="10"/>
      <c r="QYZ48" s="10"/>
      <c r="QZA48" s="10"/>
      <c r="QZB48" s="10"/>
      <c r="QZC48" s="10"/>
      <c r="QZD48" s="10"/>
      <c r="QZE48" s="10"/>
      <c r="QZF48" s="10"/>
      <c r="QZG48" s="10"/>
      <c r="QZH48" s="10"/>
      <c r="QZI48" s="10"/>
      <c r="QZJ48" s="10"/>
      <c r="QZK48" s="10"/>
      <c r="QZL48" s="10"/>
      <c r="QZM48" s="10"/>
      <c r="QZN48" s="10"/>
      <c r="QZO48" s="10"/>
      <c r="QZP48" s="10"/>
      <c r="QZQ48" s="10"/>
      <c r="QZR48" s="10"/>
      <c r="QZS48" s="10"/>
      <c r="QZT48" s="10"/>
      <c r="QZU48" s="10"/>
      <c r="QZV48" s="10"/>
      <c r="QZW48" s="10"/>
      <c r="QZX48" s="10"/>
      <c r="QZY48" s="10"/>
      <c r="QZZ48" s="10"/>
      <c r="RAA48" s="10"/>
      <c r="RAB48" s="10"/>
      <c r="RAC48" s="10"/>
      <c r="RAD48" s="10"/>
      <c r="RAE48" s="10"/>
      <c r="RAF48" s="10"/>
      <c r="RAG48" s="10"/>
      <c r="RAH48" s="10"/>
      <c r="RAI48" s="10"/>
      <c r="RAJ48" s="10"/>
      <c r="RAK48" s="10"/>
      <c r="RAL48" s="10"/>
      <c r="RAM48" s="10"/>
      <c r="RAN48" s="10"/>
      <c r="RAO48" s="10"/>
      <c r="RAP48" s="10"/>
      <c r="RAQ48" s="10"/>
      <c r="RAR48" s="10"/>
      <c r="RAS48" s="10"/>
      <c r="RAT48" s="10"/>
      <c r="RAU48" s="10"/>
      <c r="RAV48" s="10"/>
      <c r="RAW48" s="10"/>
      <c r="RAX48" s="10"/>
      <c r="RAY48" s="10"/>
      <c r="RAZ48" s="10"/>
      <c r="RBA48" s="10"/>
      <c r="RBB48" s="10"/>
      <c r="RBC48" s="10"/>
      <c r="RBD48" s="10"/>
      <c r="RBE48" s="10"/>
      <c r="RBF48" s="10"/>
      <c r="RBG48" s="10"/>
      <c r="RBH48" s="10"/>
      <c r="RBI48" s="10"/>
      <c r="RBJ48" s="10"/>
      <c r="RBK48" s="10"/>
      <c r="RBL48" s="10"/>
      <c r="RBM48" s="10"/>
      <c r="RBN48" s="10"/>
      <c r="RBO48" s="10"/>
      <c r="RBP48" s="10"/>
      <c r="RBQ48" s="10"/>
      <c r="RBR48" s="10"/>
      <c r="RBS48" s="10"/>
      <c r="RBT48" s="10"/>
      <c r="RBU48" s="10"/>
      <c r="RBV48" s="10"/>
      <c r="RBW48" s="10"/>
      <c r="RBX48" s="10"/>
      <c r="RBY48" s="10"/>
      <c r="RBZ48" s="10"/>
      <c r="RCA48" s="10"/>
      <c r="RCB48" s="10"/>
      <c r="RCC48" s="10"/>
      <c r="RCD48" s="10"/>
      <c r="RCE48" s="10"/>
      <c r="RCF48" s="10"/>
      <c r="RCG48" s="10"/>
      <c r="RCH48" s="10"/>
      <c r="RCI48" s="10"/>
      <c r="RCJ48" s="10"/>
      <c r="RCK48" s="10"/>
      <c r="RCL48" s="10"/>
      <c r="RCM48" s="10"/>
      <c r="RCN48" s="10"/>
      <c r="RCO48" s="10"/>
      <c r="RCP48" s="10"/>
      <c r="RCQ48" s="10"/>
      <c r="RCR48" s="10"/>
      <c r="RCS48" s="10"/>
      <c r="RCT48" s="10"/>
      <c r="RCU48" s="10"/>
      <c r="RCV48" s="10"/>
      <c r="RCW48" s="10"/>
      <c r="RCX48" s="10"/>
      <c r="RCY48" s="10"/>
      <c r="RCZ48" s="10"/>
      <c r="RDA48" s="10"/>
      <c r="RDB48" s="10"/>
      <c r="RDC48" s="10"/>
      <c r="RDD48" s="10"/>
      <c r="RDE48" s="10"/>
      <c r="RDF48" s="10"/>
      <c r="RDG48" s="10"/>
      <c r="RDH48" s="10"/>
      <c r="RDI48" s="10"/>
      <c r="RDJ48" s="10"/>
      <c r="RDK48" s="10"/>
      <c r="RDL48" s="10"/>
      <c r="RDM48" s="10"/>
      <c r="RDN48" s="10"/>
      <c r="RDO48" s="10"/>
      <c r="RDP48" s="10"/>
      <c r="RDQ48" s="10"/>
      <c r="RDR48" s="10"/>
      <c r="RDS48" s="10"/>
      <c r="RDT48" s="10"/>
      <c r="RDU48" s="10"/>
      <c r="RDV48" s="10"/>
      <c r="RDW48" s="10"/>
      <c r="RDX48" s="10"/>
      <c r="RDY48" s="10"/>
      <c r="RDZ48" s="10"/>
      <c r="REA48" s="10"/>
      <c r="REB48" s="10"/>
      <c r="REC48" s="10"/>
      <c r="RED48" s="10"/>
      <c r="REE48" s="10"/>
      <c r="REF48" s="10"/>
      <c r="REG48" s="10"/>
      <c r="REH48" s="10"/>
      <c r="REI48" s="10"/>
      <c r="REJ48" s="10"/>
      <c r="REK48" s="10"/>
      <c r="REL48" s="10"/>
      <c r="REM48" s="10"/>
      <c r="REN48" s="10"/>
      <c r="REO48" s="10"/>
      <c r="REP48" s="10"/>
      <c r="REQ48" s="10"/>
      <c r="RER48" s="10"/>
      <c r="RES48" s="10"/>
      <c r="RET48" s="10"/>
      <c r="REU48" s="10"/>
      <c r="REV48" s="10"/>
      <c r="REW48" s="10"/>
      <c r="REX48" s="10"/>
      <c r="REY48" s="10"/>
      <c r="REZ48" s="10"/>
      <c r="RFA48" s="10"/>
      <c r="RFB48" s="10"/>
      <c r="RFC48" s="10"/>
      <c r="RFD48" s="10"/>
      <c r="RFE48" s="10"/>
      <c r="RFF48" s="10"/>
      <c r="RFG48" s="10"/>
      <c r="RFH48" s="10"/>
      <c r="RFI48" s="10"/>
      <c r="RFJ48" s="10"/>
      <c r="RFK48" s="10"/>
      <c r="RFL48" s="10"/>
      <c r="RFM48" s="10"/>
      <c r="RFN48" s="10"/>
      <c r="RFO48" s="10"/>
      <c r="RFP48" s="10"/>
      <c r="RFQ48" s="10"/>
      <c r="RFR48" s="10"/>
      <c r="RFS48" s="10"/>
      <c r="RFT48" s="10"/>
      <c r="RFU48" s="10"/>
      <c r="RFV48" s="10"/>
      <c r="RFW48" s="10"/>
      <c r="RFX48" s="10"/>
      <c r="RFY48" s="10"/>
      <c r="RFZ48" s="10"/>
      <c r="RGA48" s="10"/>
      <c r="RGB48" s="10"/>
      <c r="RGC48" s="10"/>
      <c r="RGD48" s="10"/>
      <c r="RGE48" s="10"/>
      <c r="RGF48" s="10"/>
      <c r="RGG48" s="10"/>
      <c r="RGH48" s="10"/>
      <c r="RGI48" s="10"/>
      <c r="RGJ48" s="10"/>
      <c r="RGK48" s="10"/>
      <c r="RGL48" s="10"/>
      <c r="RGM48" s="10"/>
      <c r="RGN48" s="10"/>
      <c r="RGO48" s="10"/>
      <c r="RGP48" s="10"/>
      <c r="RGQ48" s="10"/>
      <c r="RGR48" s="10"/>
      <c r="RGS48" s="10"/>
      <c r="RGT48" s="10"/>
      <c r="RGU48" s="10"/>
      <c r="RGV48" s="10"/>
      <c r="RGW48" s="10"/>
      <c r="RGX48" s="10"/>
      <c r="RGY48" s="10"/>
      <c r="RGZ48" s="10"/>
      <c r="RHA48" s="10"/>
      <c r="RHB48" s="10"/>
      <c r="RHC48" s="10"/>
      <c r="RHD48" s="10"/>
      <c r="RHE48" s="10"/>
      <c r="RHF48" s="10"/>
      <c r="RHG48" s="10"/>
      <c r="RHH48" s="10"/>
      <c r="RHI48" s="10"/>
      <c r="RHJ48" s="10"/>
      <c r="RHK48" s="10"/>
      <c r="RHL48" s="10"/>
      <c r="RHM48" s="10"/>
      <c r="RHN48" s="10"/>
      <c r="RHO48" s="10"/>
      <c r="RHP48" s="10"/>
      <c r="RHQ48" s="10"/>
      <c r="RHR48" s="10"/>
      <c r="RHS48" s="10"/>
      <c r="RHT48" s="10"/>
      <c r="RHU48" s="10"/>
      <c r="RHV48" s="10"/>
      <c r="RHW48" s="10"/>
      <c r="RHX48" s="10"/>
      <c r="RHY48" s="10"/>
      <c r="RHZ48" s="10"/>
      <c r="RIA48" s="10"/>
      <c r="RIB48" s="10"/>
      <c r="RIC48" s="10"/>
      <c r="RID48" s="10"/>
      <c r="RIE48" s="10"/>
      <c r="RIF48" s="10"/>
      <c r="RIG48" s="10"/>
      <c r="RIH48" s="10"/>
      <c r="RII48" s="10"/>
      <c r="RIJ48" s="10"/>
      <c r="RIK48" s="10"/>
      <c r="RIL48" s="10"/>
      <c r="RIM48" s="10"/>
      <c r="RIN48" s="10"/>
      <c r="RIO48" s="10"/>
      <c r="RIP48" s="10"/>
      <c r="RIQ48" s="10"/>
      <c r="RIR48" s="10"/>
      <c r="RIS48" s="10"/>
      <c r="RIT48" s="10"/>
      <c r="RIU48" s="10"/>
      <c r="RIV48" s="10"/>
      <c r="RIW48" s="10"/>
      <c r="RIX48" s="10"/>
      <c r="RIY48" s="10"/>
      <c r="RIZ48" s="10"/>
      <c r="RJA48" s="10"/>
      <c r="RJB48" s="10"/>
      <c r="RJC48" s="10"/>
      <c r="RJD48" s="10"/>
      <c r="RJE48" s="10"/>
      <c r="RJF48" s="10"/>
      <c r="RJG48" s="10"/>
      <c r="RJH48" s="10"/>
      <c r="RJI48" s="10"/>
      <c r="RJJ48" s="10"/>
      <c r="RJK48" s="10"/>
      <c r="RJL48" s="10"/>
      <c r="RJM48" s="10"/>
      <c r="RJN48" s="10"/>
      <c r="RJO48" s="10"/>
      <c r="RJP48" s="10"/>
      <c r="RJQ48" s="10"/>
      <c r="RJR48" s="10"/>
      <c r="RJS48" s="10"/>
      <c r="RJT48" s="10"/>
      <c r="RJU48" s="10"/>
      <c r="RJV48" s="10"/>
      <c r="RJW48" s="10"/>
      <c r="RJX48" s="10"/>
      <c r="RJY48" s="10"/>
      <c r="RJZ48" s="10"/>
      <c r="RKA48" s="10"/>
      <c r="RKB48" s="10"/>
      <c r="RKC48" s="10"/>
      <c r="RKD48" s="10"/>
      <c r="RKE48" s="10"/>
      <c r="RKF48" s="10"/>
      <c r="RKG48" s="10"/>
      <c r="RKH48" s="10"/>
      <c r="RKI48" s="10"/>
      <c r="RKJ48" s="10"/>
      <c r="RKK48" s="10"/>
      <c r="RKL48" s="10"/>
      <c r="RKM48" s="10"/>
      <c r="RKN48" s="10"/>
      <c r="RKO48" s="10"/>
      <c r="RKP48" s="10"/>
      <c r="RKQ48" s="10"/>
      <c r="RKR48" s="10"/>
      <c r="RKS48" s="10"/>
      <c r="RKT48" s="10"/>
      <c r="RKU48" s="10"/>
      <c r="RKV48" s="10"/>
      <c r="RKW48" s="10"/>
      <c r="RKX48" s="10"/>
      <c r="RKY48" s="10"/>
      <c r="RKZ48" s="10"/>
      <c r="RLA48" s="10"/>
      <c r="RLB48" s="10"/>
      <c r="RLC48" s="10"/>
      <c r="RLD48" s="10"/>
      <c r="RLE48" s="10"/>
      <c r="RLF48" s="10"/>
      <c r="RLG48" s="10"/>
      <c r="RLH48" s="10"/>
      <c r="RLI48" s="10"/>
      <c r="RLJ48" s="10"/>
      <c r="RLK48" s="10"/>
      <c r="RLL48" s="10"/>
      <c r="RLM48" s="10"/>
      <c r="RLN48" s="10"/>
      <c r="RLO48" s="10"/>
      <c r="RLP48" s="10"/>
      <c r="RLQ48" s="10"/>
      <c r="RLR48" s="10"/>
      <c r="RLS48" s="10"/>
      <c r="RLT48" s="10"/>
      <c r="RLU48" s="10"/>
      <c r="RLV48" s="10"/>
      <c r="RLW48" s="10"/>
      <c r="RLX48" s="10"/>
      <c r="RLY48" s="10"/>
      <c r="RLZ48" s="10"/>
      <c r="RMA48" s="10"/>
      <c r="RMB48" s="10"/>
      <c r="RMC48" s="10"/>
      <c r="RMD48" s="10"/>
      <c r="RME48" s="10"/>
      <c r="RMF48" s="10"/>
      <c r="RMG48" s="10"/>
      <c r="RMH48" s="10"/>
      <c r="RMI48" s="10"/>
      <c r="RMJ48" s="10"/>
      <c r="RMK48" s="10"/>
      <c r="RML48" s="10"/>
      <c r="RMM48" s="10"/>
      <c r="RMN48" s="10"/>
      <c r="RMO48" s="10"/>
      <c r="RMP48" s="10"/>
      <c r="RMQ48" s="10"/>
      <c r="RMR48" s="10"/>
      <c r="RMS48" s="10"/>
      <c r="RMT48" s="10"/>
      <c r="RMU48" s="10"/>
      <c r="RMV48" s="10"/>
      <c r="RMW48" s="10"/>
      <c r="RMX48" s="10"/>
      <c r="RMY48" s="10"/>
      <c r="RMZ48" s="10"/>
      <c r="RNA48" s="10"/>
      <c r="RNB48" s="10"/>
      <c r="RNC48" s="10"/>
      <c r="RND48" s="10"/>
      <c r="RNE48" s="10"/>
      <c r="RNF48" s="10"/>
      <c r="RNG48" s="10"/>
      <c r="RNH48" s="10"/>
      <c r="RNI48" s="10"/>
      <c r="RNJ48" s="10"/>
      <c r="RNK48" s="10"/>
      <c r="RNL48" s="10"/>
      <c r="RNM48" s="10"/>
      <c r="RNN48" s="10"/>
      <c r="RNO48" s="10"/>
      <c r="RNP48" s="10"/>
      <c r="RNQ48" s="10"/>
      <c r="RNR48" s="10"/>
      <c r="RNS48" s="10"/>
      <c r="RNT48" s="10"/>
      <c r="RNU48" s="10"/>
      <c r="RNV48" s="10"/>
      <c r="RNW48" s="10"/>
      <c r="RNX48" s="10"/>
      <c r="RNY48" s="10"/>
      <c r="RNZ48" s="10"/>
      <c r="ROA48" s="10"/>
      <c r="ROB48" s="10"/>
      <c r="ROC48" s="10"/>
      <c r="ROD48" s="10"/>
      <c r="ROE48" s="10"/>
      <c r="ROF48" s="10"/>
      <c r="ROG48" s="10"/>
      <c r="ROH48" s="10"/>
      <c r="ROI48" s="10"/>
      <c r="ROJ48" s="10"/>
      <c r="ROK48" s="10"/>
      <c r="ROL48" s="10"/>
      <c r="ROM48" s="10"/>
      <c r="RON48" s="10"/>
      <c r="ROO48" s="10"/>
      <c r="ROP48" s="10"/>
      <c r="ROQ48" s="10"/>
      <c r="ROR48" s="10"/>
      <c r="ROS48" s="10"/>
      <c r="ROT48" s="10"/>
      <c r="ROU48" s="10"/>
      <c r="ROV48" s="10"/>
      <c r="ROW48" s="10"/>
      <c r="ROX48" s="10"/>
      <c r="ROY48" s="10"/>
      <c r="ROZ48" s="10"/>
      <c r="RPA48" s="10"/>
      <c r="RPB48" s="10"/>
      <c r="RPC48" s="10"/>
      <c r="RPD48" s="10"/>
      <c r="RPE48" s="10"/>
      <c r="RPF48" s="10"/>
      <c r="RPG48" s="10"/>
      <c r="RPH48" s="10"/>
      <c r="RPI48" s="10"/>
      <c r="RPJ48" s="10"/>
      <c r="RPK48" s="10"/>
      <c r="RPL48" s="10"/>
      <c r="RPM48" s="10"/>
      <c r="RPN48" s="10"/>
      <c r="RPO48" s="10"/>
      <c r="RPP48" s="10"/>
      <c r="RPQ48" s="10"/>
      <c r="RPR48" s="10"/>
      <c r="RPS48" s="10"/>
      <c r="RPT48" s="10"/>
      <c r="RPU48" s="10"/>
      <c r="RPV48" s="10"/>
      <c r="RPW48" s="10"/>
      <c r="RPX48" s="10"/>
      <c r="RPY48" s="10"/>
      <c r="RPZ48" s="10"/>
      <c r="RQA48" s="10"/>
      <c r="RQB48" s="10"/>
      <c r="RQC48" s="10"/>
      <c r="RQD48" s="10"/>
      <c r="RQE48" s="10"/>
      <c r="RQF48" s="10"/>
      <c r="RQG48" s="10"/>
      <c r="RQH48" s="10"/>
      <c r="RQI48" s="10"/>
      <c r="RQJ48" s="10"/>
      <c r="RQK48" s="10"/>
      <c r="RQL48" s="10"/>
      <c r="RQM48" s="10"/>
      <c r="RQN48" s="10"/>
      <c r="RQO48" s="10"/>
      <c r="RQP48" s="10"/>
      <c r="RQQ48" s="10"/>
      <c r="RQR48" s="10"/>
      <c r="RQS48" s="10"/>
      <c r="RQT48" s="10"/>
      <c r="RQU48" s="10"/>
      <c r="RQV48" s="10"/>
      <c r="RQW48" s="10"/>
      <c r="RQX48" s="10"/>
      <c r="RQY48" s="10"/>
      <c r="RQZ48" s="10"/>
      <c r="RRA48" s="10"/>
      <c r="RRB48" s="10"/>
      <c r="RRC48" s="10"/>
      <c r="RRD48" s="10"/>
      <c r="RRE48" s="10"/>
      <c r="RRF48" s="10"/>
      <c r="RRG48" s="10"/>
      <c r="RRH48" s="10"/>
      <c r="RRI48" s="10"/>
      <c r="RRJ48" s="10"/>
      <c r="RRK48" s="10"/>
      <c r="RRL48" s="10"/>
      <c r="RRM48" s="10"/>
      <c r="RRN48" s="10"/>
      <c r="RRO48" s="10"/>
      <c r="RRP48" s="10"/>
      <c r="RRQ48" s="10"/>
      <c r="RRR48" s="10"/>
      <c r="RRS48" s="10"/>
      <c r="RRT48" s="10"/>
      <c r="RRU48" s="10"/>
      <c r="RRV48" s="10"/>
      <c r="RRW48" s="10"/>
      <c r="RRX48" s="10"/>
      <c r="RRY48" s="10"/>
      <c r="RRZ48" s="10"/>
      <c r="RSA48" s="10"/>
      <c r="RSB48" s="10"/>
      <c r="RSC48" s="10"/>
      <c r="RSD48" s="10"/>
      <c r="RSE48" s="10"/>
      <c r="RSF48" s="10"/>
      <c r="RSG48" s="10"/>
      <c r="RSH48" s="10"/>
      <c r="RSI48" s="10"/>
      <c r="RSJ48" s="10"/>
      <c r="RSK48" s="10"/>
      <c r="RSL48" s="10"/>
      <c r="RSM48" s="10"/>
      <c r="RSN48" s="10"/>
      <c r="RSO48" s="10"/>
      <c r="RSP48" s="10"/>
      <c r="RSQ48" s="10"/>
      <c r="RSR48" s="10"/>
      <c r="RSS48" s="10"/>
      <c r="RST48" s="10"/>
      <c r="RSU48" s="10"/>
      <c r="RSV48" s="10"/>
      <c r="RSW48" s="10"/>
      <c r="RSX48" s="10"/>
      <c r="RSY48" s="10"/>
      <c r="RSZ48" s="10"/>
      <c r="RTA48" s="10"/>
      <c r="RTB48" s="10"/>
      <c r="RTC48" s="10"/>
      <c r="RTD48" s="10"/>
      <c r="RTE48" s="10"/>
      <c r="RTF48" s="10"/>
      <c r="RTG48" s="10"/>
      <c r="RTH48" s="10"/>
      <c r="RTI48" s="10"/>
      <c r="RTJ48" s="10"/>
      <c r="RTK48" s="10"/>
      <c r="RTL48" s="10"/>
      <c r="RTM48" s="10"/>
      <c r="RTN48" s="10"/>
      <c r="RTO48" s="10"/>
      <c r="RTP48" s="10"/>
      <c r="RTQ48" s="10"/>
      <c r="RTR48" s="10"/>
      <c r="RTS48" s="10"/>
      <c r="RTT48" s="10"/>
      <c r="RTU48" s="10"/>
      <c r="RTV48" s="10"/>
      <c r="RTW48" s="10"/>
      <c r="RTX48" s="10"/>
      <c r="RTY48" s="10"/>
      <c r="RTZ48" s="10"/>
      <c r="RUA48" s="10"/>
      <c r="RUB48" s="10"/>
      <c r="RUC48" s="10"/>
      <c r="RUD48" s="10"/>
      <c r="RUE48" s="10"/>
      <c r="RUF48" s="10"/>
      <c r="RUG48" s="10"/>
      <c r="RUH48" s="10"/>
      <c r="RUI48" s="10"/>
      <c r="RUJ48" s="10"/>
      <c r="RUK48" s="10"/>
      <c r="RUL48" s="10"/>
      <c r="RUM48" s="10"/>
      <c r="RUN48" s="10"/>
      <c r="RUO48" s="10"/>
      <c r="RUP48" s="10"/>
      <c r="RUQ48" s="10"/>
      <c r="RUR48" s="10"/>
      <c r="RUS48" s="10"/>
      <c r="RUT48" s="10"/>
      <c r="RUU48" s="10"/>
      <c r="RUV48" s="10"/>
      <c r="RUW48" s="10"/>
      <c r="RUX48" s="10"/>
      <c r="RUY48" s="10"/>
      <c r="RUZ48" s="10"/>
      <c r="RVA48" s="10"/>
      <c r="RVB48" s="10"/>
      <c r="RVC48" s="10"/>
      <c r="RVD48" s="10"/>
      <c r="RVE48" s="10"/>
      <c r="RVF48" s="10"/>
      <c r="RVG48" s="10"/>
      <c r="RVH48" s="10"/>
      <c r="RVI48" s="10"/>
      <c r="RVJ48" s="10"/>
      <c r="RVK48" s="10"/>
      <c r="RVL48" s="10"/>
      <c r="RVM48" s="10"/>
      <c r="RVN48" s="10"/>
      <c r="RVO48" s="10"/>
      <c r="RVP48" s="10"/>
      <c r="RVQ48" s="10"/>
      <c r="RVR48" s="10"/>
      <c r="RVS48" s="10"/>
      <c r="RVT48" s="10"/>
      <c r="RVU48" s="10"/>
      <c r="RVV48" s="10"/>
      <c r="RVW48" s="10"/>
      <c r="RVX48" s="10"/>
      <c r="RVY48" s="10"/>
      <c r="RVZ48" s="10"/>
      <c r="RWA48" s="10"/>
      <c r="RWB48" s="10"/>
      <c r="RWC48" s="10"/>
      <c r="RWD48" s="10"/>
      <c r="RWE48" s="10"/>
      <c r="RWF48" s="10"/>
      <c r="RWG48" s="10"/>
      <c r="RWH48" s="10"/>
      <c r="RWI48" s="10"/>
      <c r="RWJ48" s="10"/>
      <c r="RWK48" s="10"/>
      <c r="RWL48" s="10"/>
      <c r="RWM48" s="10"/>
      <c r="RWN48" s="10"/>
      <c r="RWO48" s="10"/>
      <c r="RWP48" s="10"/>
      <c r="RWQ48" s="10"/>
      <c r="RWR48" s="10"/>
      <c r="RWS48" s="10"/>
      <c r="RWT48" s="10"/>
      <c r="RWU48" s="10"/>
      <c r="RWV48" s="10"/>
      <c r="RWW48" s="10"/>
      <c r="RWX48" s="10"/>
      <c r="RWY48" s="10"/>
      <c r="RWZ48" s="10"/>
      <c r="RXA48" s="10"/>
      <c r="RXB48" s="10"/>
      <c r="RXC48" s="10"/>
      <c r="RXD48" s="10"/>
      <c r="RXE48" s="10"/>
      <c r="RXF48" s="10"/>
      <c r="RXG48" s="10"/>
      <c r="RXH48" s="10"/>
      <c r="RXI48" s="10"/>
      <c r="RXJ48" s="10"/>
      <c r="RXK48" s="10"/>
      <c r="RXL48" s="10"/>
      <c r="RXM48" s="10"/>
      <c r="RXN48" s="10"/>
      <c r="RXO48" s="10"/>
      <c r="RXP48" s="10"/>
      <c r="RXQ48" s="10"/>
      <c r="RXR48" s="10"/>
      <c r="RXS48" s="10"/>
      <c r="RXT48" s="10"/>
      <c r="RXU48" s="10"/>
      <c r="RXV48" s="10"/>
      <c r="RXW48" s="10"/>
      <c r="RXX48" s="10"/>
      <c r="RXY48" s="10"/>
      <c r="RXZ48" s="10"/>
      <c r="RYA48" s="10"/>
      <c r="RYB48" s="10"/>
      <c r="RYC48" s="10"/>
      <c r="RYD48" s="10"/>
      <c r="RYE48" s="10"/>
      <c r="RYF48" s="10"/>
      <c r="RYG48" s="10"/>
      <c r="RYH48" s="10"/>
      <c r="RYI48" s="10"/>
      <c r="RYJ48" s="10"/>
      <c r="RYK48" s="10"/>
      <c r="RYL48" s="10"/>
      <c r="RYM48" s="10"/>
      <c r="RYN48" s="10"/>
      <c r="RYO48" s="10"/>
      <c r="RYP48" s="10"/>
      <c r="RYQ48" s="10"/>
      <c r="RYR48" s="10"/>
      <c r="RYS48" s="10"/>
      <c r="RYT48" s="10"/>
      <c r="RYU48" s="10"/>
      <c r="RYV48" s="10"/>
      <c r="RYW48" s="10"/>
      <c r="RYX48" s="10"/>
      <c r="RYY48" s="10"/>
      <c r="RYZ48" s="10"/>
      <c r="RZA48" s="10"/>
      <c r="RZB48" s="10"/>
      <c r="RZC48" s="10"/>
      <c r="RZD48" s="10"/>
      <c r="RZE48" s="10"/>
      <c r="RZF48" s="10"/>
      <c r="RZG48" s="10"/>
      <c r="RZH48" s="10"/>
      <c r="RZI48" s="10"/>
      <c r="RZJ48" s="10"/>
      <c r="RZK48" s="10"/>
      <c r="RZL48" s="10"/>
      <c r="RZM48" s="10"/>
      <c r="RZN48" s="10"/>
      <c r="RZO48" s="10"/>
      <c r="RZP48" s="10"/>
      <c r="RZQ48" s="10"/>
      <c r="RZR48" s="10"/>
      <c r="RZS48" s="10"/>
      <c r="RZT48" s="10"/>
      <c r="RZU48" s="10"/>
      <c r="RZV48" s="10"/>
      <c r="RZW48" s="10"/>
      <c r="RZX48" s="10"/>
      <c r="RZY48" s="10"/>
      <c r="RZZ48" s="10"/>
      <c r="SAA48" s="10"/>
      <c r="SAB48" s="10"/>
      <c r="SAC48" s="10"/>
      <c r="SAD48" s="10"/>
      <c r="SAE48" s="10"/>
      <c r="SAF48" s="10"/>
      <c r="SAG48" s="10"/>
      <c r="SAH48" s="10"/>
      <c r="SAI48" s="10"/>
      <c r="SAJ48" s="10"/>
      <c r="SAK48" s="10"/>
      <c r="SAL48" s="10"/>
      <c r="SAM48" s="10"/>
      <c r="SAN48" s="10"/>
      <c r="SAO48" s="10"/>
      <c r="SAP48" s="10"/>
      <c r="SAQ48" s="10"/>
      <c r="SAR48" s="10"/>
      <c r="SAS48" s="10"/>
      <c r="SAT48" s="10"/>
      <c r="SAU48" s="10"/>
      <c r="SAV48" s="10"/>
      <c r="SAW48" s="10"/>
      <c r="SAX48" s="10"/>
      <c r="SAY48" s="10"/>
      <c r="SAZ48" s="10"/>
      <c r="SBA48" s="10"/>
      <c r="SBB48" s="10"/>
      <c r="SBC48" s="10"/>
      <c r="SBD48" s="10"/>
      <c r="SBE48" s="10"/>
      <c r="SBF48" s="10"/>
      <c r="SBG48" s="10"/>
      <c r="SBH48" s="10"/>
      <c r="SBI48" s="10"/>
      <c r="SBJ48" s="10"/>
      <c r="SBK48" s="10"/>
      <c r="SBL48" s="10"/>
      <c r="SBM48" s="10"/>
      <c r="SBN48" s="10"/>
      <c r="SBO48" s="10"/>
      <c r="SBP48" s="10"/>
      <c r="SBQ48" s="10"/>
      <c r="SBR48" s="10"/>
      <c r="SBS48" s="10"/>
      <c r="SBT48" s="10"/>
      <c r="SBU48" s="10"/>
      <c r="SBV48" s="10"/>
      <c r="SBW48" s="10"/>
      <c r="SBX48" s="10"/>
      <c r="SBY48" s="10"/>
      <c r="SBZ48" s="10"/>
      <c r="SCA48" s="10"/>
      <c r="SCB48" s="10"/>
      <c r="SCC48" s="10"/>
      <c r="SCD48" s="10"/>
      <c r="SCE48" s="10"/>
      <c r="SCF48" s="10"/>
      <c r="SCG48" s="10"/>
      <c r="SCH48" s="10"/>
      <c r="SCI48" s="10"/>
      <c r="SCJ48" s="10"/>
      <c r="SCK48" s="10"/>
      <c r="SCL48" s="10"/>
      <c r="SCM48" s="10"/>
      <c r="SCN48" s="10"/>
      <c r="SCO48" s="10"/>
      <c r="SCP48" s="10"/>
      <c r="SCQ48" s="10"/>
      <c r="SCR48" s="10"/>
      <c r="SCS48" s="10"/>
      <c r="SCT48" s="10"/>
      <c r="SCU48" s="10"/>
      <c r="SCV48" s="10"/>
      <c r="SCW48" s="10"/>
      <c r="SCX48" s="10"/>
      <c r="SCY48" s="10"/>
      <c r="SCZ48" s="10"/>
      <c r="SDA48" s="10"/>
      <c r="SDB48" s="10"/>
      <c r="SDC48" s="10"/>
      <c r="SDD48" s="10"/>
      <c r="SDE48" s="10"/>
      <c r="SDF48" s="10"/>
      <c r="SDG48" s="10"/>
      <c r="SDH48" s="10"/>
      <c r="SDI48" s="10"/>
      <c r="SDJ48" s="10"/>
      <c r="SDK48" s="10"/>
      <c r="SDL48" s="10"/>
      <c r="SDM48" s="10"/>
      <c r="SDN48" s="10"/>
      <c r="SDO48" s="10"/>
      <c r="SDP48" s="10"/>
      <c r="SDQ48" s="10"/>
      <c r="SDR48" s="10"/>
      <c r="SDS48" s="10"/>
      <c r="SDT48" s="10"/>
      <c r="SDU48" s="10"/>
      <c r="SDV48" s="10"/>
      <c r="SDW48" s="10"/>
      <c r="SDX48" s="10"/>
      <c r="SDY48" s="10"/>
      <c r="SDZ48" s="10"/>
      <c r="SEA48" s="10"/>
      <c r="SEB48" s="10"/>
      <c r="SEC48" s="10"/>
      <c r="SED48" s="10"/>
      <c r="SEE48" s="10"/>
      <c r="SEF48" s="10"/>
      <c r="SEG48" s="10"/>
      <c r="SEH48" s="10"/>
      <c r="SEI48" s="10"/>
      <c r="SEJ48" s="10"/>
      <c r="SEK48" s="10"/>
      <c r="SEL48" s="10"/>
      <c r="SEM48" s="10"/>
      <c r="SEN48" s="10"/>
      <c r="SEO48" s="10"/>
      <c r="SEP48" s="10"/>
      <c r="SEQ48" s="10"/>
      <c r="SER48" s="10"/>
      <c r="SES48" s="10"/>
      <c r="SET48" s="10"/>
      <c r="SEU48" s="10"/>
      <c r="SEV48" s="10"/>
      <c r="SEW48" s="10"/>
      <c r="SEX48" s="10"/>
      <c r="SEY48" s="10"/>
      <c r="SEZ48" s="10"/>
      <c r="SFA48" s="10"/>
      <c r="SFB48" s="10"/>
      <c r="SFC48" s="10"/>
      <c r="SFD48" s="10"/>
      <c r="SFE48" s="10"/>
      <c r="SFF48" s="10"/>
      <c r="SFG48" s="10"/>
      <c r="SFH48" s="10"/>
      <c r="SFI48" s="10"/>
      <c r="SFJ48" s="10"/>
      <c r="SFK48" s="10"/>
      <c r="SFL48" s="10"/>
      <c r="SFM48" s="10"/>
      <c r="SFN48" s="10"/>
      <c r="SFO48" s="10"/>
      <c r="SFP48" s="10"/>
      <c r="SFQ48" s="10"/>
      <c r="SFR48" s="10"/>
      <c r="SFS48" s="10"/>
      <c r="SFT48" s="10"/>
      <c r="SFU48" s="10"/>
      <c r="SFV48" s="10"/>
      <c r="SFW48" s="10"/>
      <c r="SFX48" s="10"/>
      <c r="SFY48" s="10"/>
      <c r="SFZ48" s="10"/>
      <c r="SGA48" s="10"/>
      <c r="SGB48" s="10"/>
      <c r="SGC48" s="10"/>
      <c r="SGD48" s="10"/>
      <c r="SGE48" s="10"/>
      <c r="SGF48" s="10"/>
      <c r="SGG48" s="10"/>
      <c r="SGH48" s="10"/>
      <c r="SGI48" s="10"/>
      <c r="SGJ48" s="10"/>
      <c r="SGK48" s="10"/>
      <c r="SGL48" s="10"/>
      <c r="SGM48" s="10"/>
      <c r="SGN48" s="10"/>
      <c r="SGO48" s="10"/>
      <c r="SGP48" s="10"/>
      <c r="SGQ48" s="10"/>
      <c r="SGR48" s="10"/>
      <c r="SGS48" s="10"/>
      <c r="SGT48" s="10"/>
      <c r="SGU48" s="10"/>
      <c r="SGV48" s="10"/>
      <c r="SGW48" s="10"/>
      <c r="SGX48" s="10"/>
      <c r="SGY48" s="10"/>
      <c r="SGZ48" s="10"/>
      <c r="SHA48" s="10"/>
      <c r="SHB48" s="10"/>
      <c r="SHC48" s="10"/>
      <c r="SHD48" s="10"/>
      <c r="SHE48" s="10"/>
      <c r="SHF48" s="10"/>
      <c r="SHG48" s="10"/>
      <c r="SHH48" s="10"/>
      <c r="SHI48" s="10"/>
      <c r="SHJ48" s="10"/>
      <c r="SHK48" s="10"/>
      <c r="SHL48" s="10"/>
      <c r="SHM48" s="10"/>
      <c r="SHN48" s="10"/>
      <c r="SHO48" s="10"/>
      <c r="SHP48" s="10"/>
      <c r="SHQ48" s="10"/>
      <c r="SHR48" s="10"/>
      <c r="SHS48" s="10"/>
      <c r="SHT48" s="10"/>
      <c r="SHU48" s="10"/>
      <c r="SHV48" s="10"/>
      <c r="SHW48" s="10"/>
      <c r="SHX48" s="10"/>
      <c r="SHY48" s="10"/>
      <c r="SHZ48" s="10"/>
      <c r="SIA48" s="10"/>
      <c r="SIB48" s="10"/>
      <c r="SIC48" s="10"/>
      <c r="SID48" s="10"/>
      <c r="SIE48" s="10"/>
      <c r="SIF48" s="10"/>
      <c r="SIG48" s="10"/>
      <c r="SIH48" s="10"/>
      <c r="SII48" s="10"/>
      <c r="SIJ48" s="10"/>
      <c r="SIK48" s="10"/>
      <c r="SIL48" s="10"/>
      <c r="SIM48" s="10"/>
      <c r="SIN48" s="10"/>
      <c r="SIO48" s="10"/>
      <c r="SIP48" s="10"/>
      <c r="SIQ48" s="10"/>
      <c r="SIR48" s="10"/>
      <c r="SIS48" s="10"/>
      <c r="SIT48" s="10"/>
      <c r="SIU48" s="10"/>
      <c r="SIV48" s="10"/>
      <c r="SIW48" s="10"/>
      <c r="SIX48" s="10"/>
      <c r="SIY48" s="10"/>
      <c r="SIZ48" s="10"/>
      <c r="SJA48" s="10"/>
      <c r="SJB48" s="10"/>
      <c r="SJC48" s="10"/>
      <c r="SJD48" s="10"/>
      <c r="SJE48" s="10"/>
      <c r="SJF48" s="10"/>
      <c r="SJG48" s="10"/>
      <c r="SJH48" s="10"/>
      <c r="SJI48" s="10"/>
      <c r="SJJ48" s="10"/>
      <c r="SJK48" s="10"/>
      <c r="SJL48" s="10"/>
      <c r="SJM48" s="10"/>
      <c r="SJN48" s="10"/>
      <c r="SJO48" s="10"/>
      <c r="SJP48" s="10"/>
      <c r="SJQ48" s="10"/>
      <c r="SJR48" s="10"/>
      <c r="SJS48" s="10"/>
      <c r="SJT48" s="10"/>
      <c r="SJU48" s="10"/>
      <c r="SJV48" s="10"/>
      <c r="SJW48" s="10"/>
      <c r="SJX48" s="10"/>
      <c r="SJY48" s="10"/>
      <c r="SJZ48" s="10"/>
      <c r="SKA48" s="10"/>
      <c r="SKB48" s="10"/>
      <c r="SKC48" s="10"/>
      <c r="SKD48" s="10"/>
      <c r="SKE48" s="10"/>
      <c r="SKF48" s="10"/>
      <c r="SKG48" s="10"/>
      <c r="SKH48" s="10"/>
      <c r="SKI48" s="10"/>
      <c r="SKJ48" s="10"/>
      <c r="SKK48" s="10"/>
      <c r="SKL48" s="10"/>
      <c r="SKM48" s="10"/>
      <c r="SKN48" s="10"/>
      <c r="SKO48" s="10"/>
      <c r="SKP48" s="10"/>
      <c r="SKQ48" s="10"/>
      <c r="SKR48" s="10"/>
      <c r="SKS48" s="10"/>
      <c r="SKT48" s="10"/>
      <c r="SKU48" s="10"/>
      <c r="SKV48" s="10"/>
      <c r="SKW48" s="10"/>
      <c r="SKX48" s="10"/>
      <c r="SKY48" s="10"/>
      <c r="SKZ48" s="10"/>
      <c r="SLA48" s="10"/>
      <c r="SLB48" s="10"/>
      <c r="SLC48" s="10"/>
      <c r="SLD48" s="10"/>
      <c r="SLE48" s="10"/>
      <c r="SLF48" s="10"/>
      <c r="SLG48" s="10"/>
      <c r="SLH48" s="10"/>
      <c r="SLI48" s="10"/>
      <c r="SLJ48" s="10"/>
      <c r="SLK48" s="10"/>
      <c r="SLL48" s="10"/>
      <c r="SLM48" s="10"/>
      <c r="SLN48" s="10"/>
      <c r="SLO48" s="10"/>
      <c r="SLP48" s="10"/>
      <c r="SLQ48" s="10"/>
      <c r="SLR48" s="10"/>
      <c r="SLS48" s="10"/>
      <c r="SLT48" s="10"/>
      <c r="SLU48" s="10"/>
      <c r="SLV48" s="10"/>
      <c r="SLW48" s="10"/>
      <c r="SLX48" s="10"/>
      <c r="SLY48" s="10"/>
      <c r="SLZ48" s="10"/>
      <c r="SMA48" s="10"/>
      <c r="SMB48" s="10"/>
      <c r="SMC48" s="10"/>
      <c r="SMD48" s="10"/>
      <c r="SME48" s="10"/>
      <c r="SMF48" s="10"/>
      <c r="SMG48" s="10"/>
      <c r="SMH48" s="10"/>
      <c r="SMI48" s="10"/>
      <c r="SMJ48" s="10"/>
      <c r="SMK48" s="10"/>
      <c r="SML48" s="10"/>
      <c r="SMM48" s="10"/>
      <c r="SMN48" s="10"/>
      <c r="SMO48" s="10"/>
      <c r="SMP48" s="10"/>
      <c r="SMQ48" s="10"/>
      <c r="SMR48" s="10"/>
      <c r="SMS48" s="10"/>
      <c r="SMT48" s="10"/>
      <c r="SMU48" s="10"/>
      <c r="SMV48" s="10"/>
      <c r="SMW48" s="10"/>
      <c r="SMX48" s="10"/>
      <c r="SMY48" s="10"/>
      <c r="SMZ48" s="10"/>
      <c r="SNA48" s="10"/>
      <c r="SNB48" s="10"/>
      <c r="SNC48" s="10"/>
      <c r="SND48" s="10"/>
      <c r="SNE48" s="10"/>
      <c r="SNF48" s="10"/>
      <c r="SNG48" s="10"/>
      <c r="SNH48" s="10"/>
      <c r="SNI48" s="10"/>
      <c r="SNJ48" s="10"/>
      <c r="SNK48" s="10"/>
      <c r="SNL48" s="10"/>
      <c r="SNM48" s="10"/>
      <c r="SNN48" s="10"/>
      <c r="SNO48" s="10"/>
      <c r="SNP48" s="10"/>
      <c r="SNQ48" s="10"/>
      <c r="SNR48" s="10"/>
      <c r="SNS48" s="10"/>
      <c r="SNT48" s="10"/>
      <c r="SNU48" s="10"/>
      <c r="SNV48" s="10"/>
      <c r="SNW48" s="10"/>
      <c r="SNX48" s="10"/>
      <c r="SNY48" s="10"/>
      <c r="SNZ48" s="10"/>
      <c r="SOA48" s="10"/>
      <c r="SOB48" s="10"/>
      <c r="SOC48" s="10"/>
      <c r="SOD48" s="10"/>
      <c r="SOE48" s="10"/>
      <c r="SOF48" s="10"/>
      <c r="SOG48" s="10"/>
      <c r="SOH48" s="10"/>
      <c r="SOI48" s="10"/>
      <c r="SOJ48" s="10"/>
      <c r="SOK48" s="10"/>
      <c r="SOL48" s="10"/>
      <c r="SOM48" s="10"/>
      <c r="SON48" s="10"/>
      <c r="SOO48" s="10"/>
      <c r="SOP48" s="10"/>
      <c r="SOQ48" s="10"/>
      <c r="SOR48" s="10"/>
      <c r="SOS48" s="10"/>
      <c r="SOT48" s="10"/>
      <c r="SOU48" s="10"/>
      <c r="SOV48" s="10"/>
      <c r="SOW48" s="10"/>
      <c r="SOX48" s="10"/>
      <c r="SOY48" s="10"/>
      <c r="SOZ48" s="10"/>
      <c r="SPA48" s="10"/>
      <c r="SPB48" s="10"/>
      <c r="SPC48" s="10"/>
      <c r="SPD48" s="10"/>
      <c r="SPE48" s="10"/>
      <c r="SPF48" s="10"/>
      <c r="SPG48" s="10"/>
      <c r="SPH48" s="10"/>
      <c r="SPI48" s="10"/>
      <c r="SPJ48" s="10"/>
      <c r="SPK48" s="10"/>
      <c r="SPL48" s="10"/>
      <c r="SPM48" s="10"/>
      <c r="SPN48" s="10"/>
      <c r="SPO48" s="10"/>
      <c r="SPP48" s="10"/>
      <c r="SPQ48" s="10"/>
      <c r="SPR48" s="10"/>
      <c r="SPS48" s="10"/>
      <c r="SPT48" s="10"/>
      <c r="SPU48" s="10"/>
      <c r="SPV48" s="10"/>
      <c r="SPW48" s="10"/>
      <c r="SPX48" s="10"/>
      <c r="SPY48" s="10"/>
      <c r="SPZ48" s="10"/>
      <c r="SQA48" s="10"/>
      <c r="SQB48" s="10"/>
      <c r="SQC48" s="10"/>
      <c r="SQD48" s="10"/>
      <c r="SQE48" s="10"/>
      <c r="SQF48" s="10"/>
      <c r="SQG48" s="10"/>
      <c r="SQH48" s="10"/>
      <c r="SQI48" s="10"/>
      <c r="SQJ48" s="10"/>
      <c r="SQK48" s="10"/>
      <c r="SQL48" s="10"/>
      <c r="SQM48" s="10"/>
      <c r="SQN48" s="10"/>
      <c r="SQO48" s="10"/>
      <c r="SQP48" s="10"/>
      <c r="SQQ48" s="10"/>
      <c r="SQR48" s="10"/>
      <c r="SQS48" s="10"/>
      <c r="SQT48" s="10"/>
      <c r="SQU48" s="10"/>
      <c r="SQV48" s="10"/>
      <c r="SQW48" s="10"/>
      <c r="SQX48" s="10"/>
      <c r="SQY48" s="10"/>
      <c r="SQZ48" s="10"/>
      <c r="SRA48" s="10"/>
      <c r="SRB48" s="10"/>
      <c r="SRC48" s="10"/>
      <c r="SRD48" s="10"/>
      <c r="SRE48" s="10"/>
      <c r="SRF48" s="10"/>
      <c r="SRG48" s="10"/>
      <c r="SRH48" s="10"/>
      <c r="SRI48" s="10"/>
      <c r="SRJ48" s="10"/>
      <c r="SRK48" s="10"/>
      <c r="SRL48" s="10"/>
      <c r="SRM48" s="10"/>
      <c r="SRN48" s="10"/>
      <c r="SRO48" s="10"/>
      <c r="SRP48" s="10"/>
      <c r="SRQ48" s="10"/>
      <c r="SRR48" s="10"/>
      <c r="SRS48" s="10"/>
      <c r="SRT48" s="10"/>
      <c r="SRU48" s="10"/>
      <c r="SRV48" s="10"/>
      <c r="SRW48" s="10"/>
      <c r="SRX48" s="10"/>
      <c r="SRY48" s="10"/>
      <c r="SRZ48" s="10"/>
      <c r="SSA48" s="10"/>
      <c r="SSB48" s="10"/>
      <c r="SSC48" s="10"/>
      <c r="SSD48" s="10"/>
      <c r="SSE48" s="10"/>
      <c r="SSF48" s="10"/>
      <c r="SSG48" s="10"/>
      <c r="SSH48" s="10"/>
      <c r="SSI48" s="10"/>
      <c r="SSJ48" s="10"/>
      <c r="SSK48" s="10"/>
      <c r="SSL48" s="10"/>
      <c r="SSM48" s="10"/>
      <c r="SSN48" s="10"/>
      <c r="SSO48" s="10"/>
      <c r="SSP48" s="10"/>
      <c r="SSQ48" s="10"/>
      <c r="SSR48" s="10"/>
      <c r="SSS48" s="10"/>
      <c r="SST48" s="10"/>
      <c r="SSU48" s="10"/>
      <c r="SSV48" s="10"/>
      <c r="SSW48" s="10"/>
      <c r="SSX48" s="10"/>
      <c r="SSY48" s="10"/>
      <c r="SSZ48" s="10"/>
      <c r="STA48" s="10"/>
      <c r="STB48" s="10"/>
      <c r="STC48" s="10"/>
      <c r="STD48" s="10"/>
      <c r="STE48" s="10"/>
      <c r="STF48" s="10"/>
      <c r="STG48" s="10"/>
      <c r="STH48" s="10"/>
      <c r="STI48" s="10"/>
      <c r="STJ48" s="10"/>
      <c r="STK48" s="10"/>
      <c r="STL48" s="10"/>
      <c r="STM48" s="10"/>
      <c r="STN48" s="10"/>
      <c r="STO48" s="10"/>
      <c r="STP48" s="10"/>
      <c r="STQ48" s="10"/>
      <c r="STR48" s="10"/>
      <c r="STS48" s="10"/>
      <c r="STT48" s="10"/>
      <c r="STU48" s="10"/>
      <c r="STV48" s="10"/>
      <c r="STW48" s="10"/>
      <c r="STX48" s="10"/>
      <c r="STY48" s="10"/>
      <c r="STZ48" s="10"/>
      <c r="SUA48" s="10"/>
      <c r="SUB48" s="10"/>
      <c r="SUC48" s="10"/>
      <c r="SUD48" s="10"/>
      <c r="SUE48" s="10"/>
      <c r="SUF48" s="10"/>
      <c r="SUG48" s="10"/>
      <c r="SUH48" s="10"/>
      <c r="SUI48" s="10"/>
      <c r="SUJ48" s="10"/>
      <c r="SUK48" s="10"/>
      <c r="SUL48" s="10"/>
      <c r="SUM48" s="10"/>
      <c r="SUN48" s="10"/>
      <c r="SUO48" s="10"/>
      <c r="SUP48" s="10"/>
      <c r="SUQ48" s="10"/>
      <c r="SUR48" s="10"/>
      <c r="SUS48" s="10"/>
      <c r="SUT48" s="10"/>
      <c r="SUU48" s="10"/>
      <c r="SUV48" s="10"/>
      <c r="SUW48" s="10"/>
      <c r="SUX48" s="10"/>
      <c r="SUY48" s="10"/>
      <c r="SUZ48" s="10"/>
      <c r="SVA48" s="10"/>
      <c r="SVB48" s="10"/>
      <c r="SVC48" s="10"/>
      <c r="SVD48" s="10"/>
      <c r="SVE48" s="10"/>
      <c r="SVF48" s="10"/>
      <c r="SVG48" s="10"/>
      <c r="SVH48" s="10"/>
      <c r="SVI48" s="10"/>
      <c r="SVJ48" s="10"/>
      <c r="SVK48" s="10"/>
      <c r="SVL48" s="10"/>
      <c r="SVM48" s="10"/>
      <c r="SVN48" s="10"/>
      <c r="SVO48" s="10"/>
      <c r="SVP48" s="10"/>
      <c r="SVQ48" s="10"/>
      <c r="SVR48" s="10"/>
      <c r="SVS48" s="10"/>
      <c r="SVT48" s="10"/>
      <c r="SVU48" s="10"/>
      <c r="SVV48" s="10"/>
      <c r="SVW48" s="10"/>
      <c r="SVX48" s="10"/>
      <c r="SVY48" s="10"/>
      <c r="SVZ48" s="10"/>
      <c r="SWA48" s="10"/>
      <c r="SWB48" s="10"/>
      <c r="SWC48" s="10"/>
      <c r="SWD48" s="10"/>
      <c r="SWE48" s="10"/>
      <c r="SWF48" s="10"/>
      <c r="SWG48" s="10"/>
      <c r="SWH48" s="10"/>
      <c r="SWI48" s="10"/>
      <c r="SWJ48" s="10"/>
      <c r="SWK48" s="10"/>
      <c r="SWL48" s="10"/>
      <c r="SWM48" s="10"/>
      <c r="SWN48" s="10"/>
      <c r="SWO48" s="10"/>
      <c r="SWP48" s="10"/>
      <c r="SWQ48" s="10"/>
      <c r="SWR48" s="10"/>
      <c r="SWS48" s="10"/>
      <c r="SWT48" s="10"/>
      <c r="SWU48" s="10"/>
      <c r="SWV48" s="10"/>
      <c r="SWW48" s="10"/>
      <c r="SWX48" s="10"/>
      <c r="SWY48" s="10"/>
      <c r="SWZ48" s="10"/>
      <c r="SXA48" s="10"/>
      <c r="SXB48" s="10"/>
      <c r="SXC48" s="10"/>
      <c r="SXD48" s="10"/>
      <c r="SXE48" s="10"/>
      <c r="SXF48" s="10"/>
      <c r="SXG48" s="10"/>
      <c r="SXH48" s="10"/>
      <c r="SXI48" s="10"/>
      <c r="SXJ48" s="10"/>
      <c r="SXK48" s="10"/>
      <c r="SXL48" s="10"/>
      <c r="SXM48" s="10"/>
      <c r="SXN48" s="10"/>
      <c r="SXO48" s="10"/>
      <c r="SXP48" s="10"/>
      <c r="SXQ48" s="10"/>
      <c r="SXR48" s="10"/>
      <c r="SXS48" s="10"/>
      <c r="SXT48" s="10"/>
      <c r="SXU48" s="10"/>
      <c r="SXV48" s="10"/>
      <c r="SXW48" s="10"/>
      <c r="SXX48" s="10"/>
      <c r="SXY48" s="10"/>
      <c r="SXZ48" s="10"/>
      <c r="SYA48" s="10"/>
      <c r="SYB48" s="10"/>
      <c r="SYC48" s="10"/>
      <c r="SYD48" s="10"/>
      <c r="SYE48" s="10"/>
      <c r="SYF48" s="10"/>
      <c r="SYG48" s="10"/>
      <c r="SYH48" s="10"/>
      <c r="SYI48" s="10"/>
      <c r="SYJ48" s="10"/>
      <c r="SYK48" s="10"/>
      <c r="SYL48" s="10"/>
      <c r="SYM48" s="10"/>
      <c r="SYN48" s="10"/>
      <c r="SYO48" s="10"/>
      <c r="SYP48" s="10"/>
      <c r="SYQ48" s="10"/>
      <c r="SYR48" s="10"/>
      <c r="SYS48" s="10"/>
      <c r="SYT48" s="10"/>
      <c r="SYU48" s="10"/>
      <c r="SYV48" s="10"/>
      <c r="SYW48" s="10"/>
      <c r="SYX48" s="10"/>
      <c r="SYY48" s="10"/>
      <c r="SYZ48" s="10"/>
      <c r="SZA48" s="10"/>
      <c r="SZB48" s="10"/>
      <c r="SZC48" s="10"/>
      <c r="SZD48" s="10"/>
      <c r="SZE48" s="10"/>
      <c r="SZF48" s="10"/>
      <c r="SZG48" s="10"/>
      <c r="SZH48" s="10"/>
      <c r="SZI48" s="10"/>
      <c r="SZJ48" s="10"/>
      <c r="SZK48" s="10"/>
      <c r="SZL48" s="10"/>
      <c r="SZM48" s="10"/>
      <c r="SZN48" s="10"/>
      <c r="SZO48" s="10"/>
      <c r="SZP48" s="10"/>
      <c r="SZQ48" s="10"/>
      <c r="SZR48" s="10"/>
      <c r="SZS48" s="10"/>
      <c r="SZT48" s="10"/>
      <c r="SZU48" s="10"/>
      <c r="SZV48" s="10"/>
      <c r="SZW48" s="10"/>
      <c r="SZX48" s="10"/>
      <c r="SZY48" s="10"/>
      <c r="SZZ48" s="10"/>
      <c r="TAA48" s="10"/>
      <c r="TAB48" s="10"/>
      <c r="TAC48" s="10"/>
      <c r="TAD48" s="10"/>
      <c r="TAE48" s="10"/>
      <c r="TAF48" s="10"/>
      <c r="TAG48" s="10"/>
      <c r="TAH48" s="10"/>
      <c r="TAI48" s="10"/>
      <c r="TAJ48" s="10"/>
      <c r="TAK48" s="10"/>
      <c r="TAL48" s="10"/>
      <c r="TAM48" s="10"/>
      <c r="TAN48" s="10"/>
      <c r="TAO48" s="10"/>
      <c r="TAP48" s="10"/>
      <c r="TAQ48" s="10"/>
      <c r="TAR48" s="10"/>
      <c r="TAS48" s="10"/>
      <c r="TAT48" s="10"/>
      <c r="TAU48" s="10"/>
      <c r="TAV48" s="10"/>
      <c r="TAW48" s="10"/>
      <c r="TAX48" s="10"/>
      <c r="TAY48" s="10"/>
      <c r="TAZ48" s="10"/>
      <c r="TBA48" s="10"/>
      <c r="TBB48" s="10"/>
      <c r="TBC48" s="10"/>
      <c r="TBD48" s="10"/>
      <c r="TBE48" s="10"/>
      <c r="TBF48" s="10"/>
      <c r="TBG48" s="10"/>
      <c r="TBH48" s="10"/>
      <c r="TBI48" s="10"/>
      <c r="TBJ48" s="10"/>
      <c r="TBK48" s="10"/>
      <c r="TBL48" s="10"/>
      <c r="TBM48" s="10"/>
      <c r="TBN48" s="10"/>
      <c r="TBO48" s="10"/>
      <c r="TBP48" s="10"/>
      <c r="TBQ48" s="10"/>
      <c r="TBR48" s="10"/>
      <c r="TBS48" s="10"/>
      <c r="TBT48" s="10"/>
      <c r="TBU48" s="10"/>
      <c r="TBV48" s="10"/>
      <c r="TBW48" s="10"/>
      <c r="TBX48" s="10"/>
      <c r="TBY48" s="10"/>
      <c r="TBZ48" s="10"/>
      <c r="TCA48" s="10"/>
      <c r="TCB48" s="10"/>
      <c r="TCC48" s="10"/>
      <c r="TCD48" s="10"/>
      <c r="TCE48" s="10"/>
      <c r="TCF48" s="10"/>
      <c r="TCG48" s="10"/>
      <c r="TCH48" s="10"/>
      <c r="TCI48" s="10"/>
      <c r="TCJ48" s="10"/>
      <c r="TCK48" s="10"/>
      <c r="TCL48" s="10"/>
      <c r="TCM48" s="10"/>
      <c r="TCN48" s="10"/>
      <c r="TCO48" s="10"/>
      <c r="TCP48" s="10"/>
      <c r="TCQ48" s="10"/>
      <c r="TCR48" s="10"/>
      <c r="TCS48" s="10"/>
      <c r="TCT48" s="10"/>
      <c r="TCU48" s="10"/>
      <c r="TCV48" s="10"/>
      <c r="TCW48" s="10"/>
      <c r="TCX48" s="10"/>
      <c r="TCY48" s="10"/>
      <c r="TCZ48" s="10"/>
      <c r="TDA48" s="10"/>
      <c r="TDB48" s="10"/>
      <c r="TDC48" s="10"/>
      <c r="TDD48" s="10"/>
      <c r="TDE48" s="10"/>
      <c r="TDF48" s="10"/>
      <c r="TDG48" s="10"/>
      <c r="TDH48" s="10"/>
      <c r="TDI48" s="10"/>
      <c r="TDJ48" s="10"/>
      <c r="TDK48" s="10"/>
      <c r="TDL48" s="10"/>
      <c r="TDM48" s="10"/>
      <c r="TDN48" s="10"/>
      <c r="TDO48" s="10"/>
      <c r="TDP48" s="10"/>
      <c r="TDQ48" s="10"/>
      <c r="TDR48" s="10"/>
      <c r="TDS48" s="10"/>
      <c r="TDT48" s="10"/>
      <c r="TDU48" s="10"/>
      <c r="TDV48" s="10"/>
      <c r="TDW48" s="10"/>
      <c r="TDX48" s="10"/>
      <c r="TDY48" s="10"/>
      <c r="TDZ48" s="10"/>
      <c r="TEA48" s="10"/>
      <c r="TEB48" s="10"/>
      <c r="TEC48" s="10"/>
      <c r="TED48" s="10"/>
      <c r="TEE48" s="10"/>
      <c r="TEF48" s="10"/>
      <c r="TEG48" s="10"/>
      <c r="TEH48" s="10"/>
      <c r="TEI48" s="10"/>
      <c r="TEJ48" s="10"/>
      <c r="TEK48" s="10"/>
      <c r="TEL48" s="10"/>
      <c r="TEM48" s="10"/>
      <c r="TEN48" s="10"/>
      <c r="TEO48" s="10"/>
      <c r="TEP48" s="10"/>
      <c r="TEQ48" s="10"/>
      <c r="TER48" s="10"/>
      <c r="TES48" s="10"/>
      <c r="TET48" s="10"/>
      <c r="TEU48" s="10"/>
      <c r="TEV48" s="10"/>
      <c r="TEW48" s="10"/>
      <c r="TEX48" s="10"/>
      <c r="TEY48" s="10"/>
      <c r="TEZ48" s="10"/>
      <c r="TFA48" s="10"/>
      <c r="TFB48" s="10"/>
      <c r="TFC48" s="10"/>
      <c r="TFD48" s="10"/>
      <c r="TFE48" s="10"/>
      <c r="TFF48" s="10"/>
      <c r="TFG48" s="10"/>
      <c r="TFH48" s="10"/>
      <c r="TFI48" s="10"/>
      <c r="TFJ48" s="10"/>
      <c r="TFK48" s="10"/>
      <c r="TFL48" s="10"/>
      <c r="TFM48" s="10"/>
      <c r="TFN48" s="10"/>
      <c r="TFO48" s="10"/>
      <c r="TFP48" s="10"/>
      <c r="TFQ48" s="10"/>
      <c r="TFR48" s="10"/>
      <c r="TFS48" s="10"/>
      <c r="TFT48" s="10"/>
      <c r="TFU48" s="10"/>
      <c r="TFV48" s="10"/>
      <c r="TFW48" s="10"/>
      <c r="TFX48" s="10"/>
      <c r="TFY48" s="10"/>
      <c r="TFZ48" s="10"/>
      <c r="TGA48" s="10"/>
      <c r="TGB48" s="10"/>
      <c r="TGC48" s="10"/>
      <c r="TGD48" s="10"/>
      <c r="TGE48" s="10"/>
      <c r="TGF48" s="10"/>
      <c r="TGG48" s="10"/>
      <c r="TGH48" s="10"/>
      <c r="TGI48" s="10"/>
      <c r="TGJ48" s="10"/>
      <c r="TGK48" s="10"/>
      <c r="TGL48" s="10"/>
      <c r="TGM48" s="10"/>
      <c r="TGN48" s="10"/>
      <c r="TGO48" s="10"/>
      <c r="TGP48" s="10"/>
      <c r="TGQ48" s="10"/>
      <c r="TGR48" s="10"/>
      <c r="TGS48" s="10"/>
      <c r="TGT48" s="10"/>
      <c r="TGU48" s="10"/>
      <c r="TGV48" s="10"/>
      <c r="TGW48" s="10"/>
      <c r="TGX48" s="10"/>
      <c r="TGY48" s="10"/>
      <c r="TGZ48" s="10"/>
      <c r="THA48" s="10"/>
      <c r="THB48" s="10"/>
      <c r="THC48" s="10"/>
      <c r="THD48" s="10"/>
      <c r="THE48" s="10"/>
      <c r="THF48" s="10"/>
      <c r="THG48" s="10"/>
      <c r="THH48" s="10"/>
      <c r="THI48" s="10"/>
      <c r="THJ48" s="10"/>
      <c r="THK48" s="10"/>
      <c r="THL48" s="10"/>
      <c r="THM48" s="10"/>
      <c r="THN48" s="10"/>
      <c r="THO48" s="10"/>
      <c r="THP48" s="10"/>
      <c r="THQ48" s="10"/>
      <c r="THR48" s="10"/>
      <c r="THS48" s="10"/>
      <c r="THT48" s="10"/>
      <c r="THU48" s="10"/>
      <c r="THV48" s="10"/>
      <c r="THW48" s="10"/>
      <c r="THX48" s="10"/>
      <c r="THY48" s="10"/>
      <c r="THZ48" s="10"/>
      <c r="TIA48" s="10"/>
      <c r="TIB48" s="10"/>
      <c r="TIC48" s="10"/>
      <c r="TID48" s="10"/>
      <c r="TIE48" s="10"/>
      <c r="TIF48" s="10"/>
      <c r="TIG48" s="10"/>
      <c r="TIH48" s="10"/>
      <c r="TII48" s="10"/>
      <c r="TIJ48" s="10"/>
      <c r="TIK48" s="10"/>
      <c r="TIL48" s="10"/>
      <c r="TIM48" s="10"/>
      <c r="TIN48" s="10"/>
      <c r="TIO48" s="10"/>
      <c r="TIP48" s="10"/>
      <c r="TIQ48" s="10"/>
      <c r="TIR48" s="10"/>
      <c r="TIS48" s="10"/>
      <c r="TIT48" s="10"/>
      <c r="TIU48" s="10"/>
      <c r="TIV48" s="10"/>
      <c r="TIW48" s="10"/>
      <c r="TIX48" s="10"/>
      <c r="TIY48" s="10"/>
      <c r="TIZ48" s="10"/>
      <c r="TJA48" s="10"/>
      <c r="TJB48" s="10"/>
      <c r="TJC48" s="10"/>
      <c r="TJD48" s="10"/>
      <c r="TJE48" s="10"/>
      <c r="TJF48" s="10"/>
      <c r="TJG48" s="10"/>
      <c r="TJH48" s="10"/>
      <c r="TJI48" s="10"/>
      <c r="TJJ48" s="10"/>
      <c r="TJK48" s="10"/>
      <c r="TJL48" s="10"/>
      <c r="TJM48" s="10"/>
      <c r="TJN48" s="10"/>
      <c r="TJO48" s="10"/>
      <c r="TJP48" s="10"/>
      <c r="TJQ48" s="10"/>
      <c r="TJR48" s="10"/>
      <c r="TJS48" s="10"/>
      <c r="TJT48" s="10"/>
      <c r="TJU48" s="10"/>
      <c r="TJV48" s="10"/>
      <c r="TJW48" s="10"/>
      <c r="TJX48" s="10"/>
      <c r="TJY48" s="10"/>
      <c r="TJZ48" s="10"/>
      <c r="TKA48" s="10"/>
      <c r="TKB48" s="10"/>
      <c r="TKC48" s="10"/>
      <c r="TKD48" s="10"/>
      <c r="TKE48" s="10"/>
      <c r="TKF48" s="10"/>
      <c r="TKG48" s="10"/>
      <c r="TKH48" s="10"/>
      <c r="TKI48" s="10"/>
      <c r="TKJ48" s="10"/>
      <c r="TKK48" s="10"/>
      <c r="TKL48" s="10"/>
      <c r="TKM48" s="10"/>
      <c r="TKN48" s="10"/>
      <c r="TKO48" s="10"/>
      <c r="TKP48" s="10"/>
      <c r="TKQ48" s="10"/>
      <c r="TKR48" s="10"/>
      <c r="TKS48" s="10"/>
      <c r="TKT48" s="10"/>
      <c r="TKU48" s="10"/>
      <c r="TKV48" s="10"/>
      <c r="TKW48" s="10"/>
      <c r="TKX48" s="10"/>
      <c r="TKY48" s="10"/>
      <c r="TKZ48" s="10"/>
      <c r="TLA48" s="10"/>
      <c r="TLB48" s="10"/>
      <c r="TLC48" s="10"/>
      <c r="TLD48" s="10"/>
      <c r="TLE48" s="10"/>
      <c r="TLF48" s="10"/>
      <c r="TLG48" s="10"/>
      <c r="TLH48" s="10"/>
      <c r="TLI48" s="10"/>
      <c r="TLJ48" s="10"/>
      <c r="TLK48" s="10"/>
      <c r="TLL48" s="10"/>
      <c r="TLM48" s="10"/>
      <c r="TLN48" s="10"/>
      <c r="TLO48" s="10"/>
      <c r="TLP48" s="10"/>
      <c r="TLQ48" s="10"/>
      <c r="TLR48" s="10"/>
      <c r="TLS48" s="10"/>
      <c r="TLT48" s="10"/>
      <c r="TLU48" s="10"/>
      <c r="TLV48" s="10"/>
      <c r="TLW48" s="10"/>
      <c r="TLX48" s="10"/>
      <c r="TLY48" s="10"/>
      <c r="TLZ48" s="10"/>
      <c r="TMA48" s="10"/>
      <c r="TMB48" s="10"/>
      <c r="TMC48" s="10"/>
      <c r="TMD48" s="10"/>
      <c r="TME48" s="10"/>
      <c r="TMF48" s="10"/>
      <c r="TMG48" s="10"/>
      <c r="TMH48" s="10"/>
      <c r="TMI48" s="10"/>
      <c r="TMJ48" s="10"/>
      <c r="TMK48" s="10"/>
      <c r="TML48" s="10"/>
      <c r="TMM48" s="10"/>
      <c r="TMN48" s="10"/>
      <c r="TMO48" s="10"/>
      <c r="TMP48" s="10"/>
      <c r="TMQ48" s="10"/>
      <c r="TMR48" s="10"/>
      <c r="TMS48" s="10"/>
      <c r="TMT48" s="10"/>
      <c r="TMU48" s="10"/>
      <c r="TMV48" s="10"/>
      <c r="TMW48" s="10"/>
      <c r="TMX48" s="10"/>
      <c r="TMY48" s="10"/>
      <c r="TMZ48" s="10"/>
      <c r="TNA48" s="10"/>
      <c r="TNB48" s="10"/>
      <c r="TNC48" s="10"/>
      <c r="TND48" s="10"/>
      <c r="TNE48" s="10"/>
      <c r="TNF48" s="10"/>
      <c r="TNG48" s="10"/>
      <c r="TNH48" s="10"/>
      <c r="TNI48" s="10"/>
      <c r="TNJ48" s="10"/>
      <c r="TNK48" s="10"/>
      <c r="TNL48" s="10"/>
      <c r="TNM48" s="10"/>
      <c r="TNN48" s="10"/>
      <c r="TNO48" s="10"/>
      <c r="TNP48" s="10"/>
      <c r="TNQ48" s="10"/>
      <c r="TNR48" s="10"/>
      <c r="TNS48" s="10"/>
      <c r="TNT48" s="10"/>
      <c r="TNU48" s="10"/>
      <c r="TNV48" s="10"/>
      <c r="TNW48" s="10"/>
      <c r="TNX48" s="10"/>
      <c r="TNY48" s="10"/>
      <c r="TNZ48" s="10"/>
      <c r="TOA48" s="10"/>
      <c r="TOB48" s="10"/>
      <c r="TOC48" s="10"/>
      <c r="TOD48" s="10"/>
      <c r="TOE48" s="10"/>
      <c r="TOF48" s="10"/>
      <c r="TOG48" s="10"/>
      <c r="TOH48" s="10"/>
      <c r="TOI48" s="10"/>
      <c r="TOJ48" s="10"/>
      <c r="TOK48" s="10"/>
      <c r="TOL48" s="10"/>
      <c r="TOM48" s="10"/>
      <c r="TON48" s="10"/>
      <c r="TOO48" s="10"/>
      <c r="TOP48" s="10"/>
      <c r="TOQ48" s="10"/>
      <c r="TOR48" s="10"/>
      <c r="TOS48" s="10"/>
      <c r="TOT48" s="10"/>
      <c r="TOU48" s="10"/>
      <c r="TOV48" s="10"/>
      <c r="TOW48" s="10"/>
      <c r="TOX48" s="10"/>
      <c r="TOY48" s="10"/>
      <c r="TOZ48" s="10"/>
      <c r="TPA48" s="10"/>
      <c r="TPB48" s="10"/>
      <c r="TPC48" s="10"/>
      <c r="TPD48" s="10"/>
      <c r="TPE48" s="10"/>
      <c r="TPF48" s="10"/>
      <c r="TPG48" s="10"/>
      <c r="TPH48" s="10"/>
      <c r="TPI48" s="10"/>
      <c r="TPJ48" s="10"/>
      <c r="TPK48" s="10"/>
      <c r="TPL48" s="10"/>
      <c r="TPM48" s="10"/>
      <c r="TPN48" s="10"/>
      <c r="TPO48" s="10"/>
      <c r="TPP48" s="10"/>
      <c r="TPQ48" s="10"/>
      <c r="TPR48" s="10"/>
      <c r="TPS48" s="10"/>
      <c r="TPT48" s="10"/>
      <c r="TPU48" s="10"/>
      <c r="TPV48" s="10"/>
      <c r="TPW48" s="10"/>
      <c r="TPX48" s="10"/>
      <c r="TPY48" s="10"/>
      <c r="TPZ48" s="10"/>
      <c r="TQA48" s="10"/>
      <c r="TQB48" s="10"/>
      <c r="TQC48" s="10"/>
      <c r="TQD48" s="10"/>
      <c r="TQE48" s="10"/>
      <c r="TQF48" s="10"/>
      <c r="TQG48" s="10"/>
      <c r="TQH48" s="10"/>
      <c r="TQI48" s="10"/>
      <c r="TQJ48" s="10"/>
      <c r="TQK48" s="10"/>
      <c r="TQL48" s="10"/>
      <c r="TQM48" s="10"/>
      <c r="TQN48" s="10"/>
      <c r="TQO48" s="10"/>
      <c r="TQP48" s="10"/>
      <c r="TQQ48" s="10"/>
      <c r="TQR48" s="10"/>
      <c r="TQS48" s="10"/>
      <c r="TQT48" s="10"/>
      <c r="TQU48" s="10"/>
      <c r="TQV48" s="10"/>
      <c r="TQW48" s="10"/>
      <c r="TQX48" s="10"/>
      <c r="TQY48" s="10"/>
      <c r="TQZ48" s="10"/>
      <c r="TRA48" s="10"/>
      <c r="TRB48" s="10"/>
      <c r="TRC48" s="10"/>
      <c r="TRD48" s="10"/>
      <c r="TRE48" s="10"/>
      <c r="TRF48" s="10"/>
      <c r="TRG48" s="10"/>
      <c r="TRH48" s="10"/>
      <c r="TRI48" s="10"/>
      <c r="TRJ48" s="10"/>
      <c r="TRK48" s="10"/>
      <c r="TRL48" s="10"/>
      <c r="TRM48" s="10"/>
      <c r="TRN48" s="10"/>
      <c r="TRO48" s="10"/>
      <c r="TRP48" s="10"/>
      <c r="TRQ48" s="10"/>
      <c r="TRR48" s="10"/>
      <c r="TRS48" s="10"/>
      <c r="TRT48" s="10"/>
      <c r="TRU48" s="10"/>
      <c r="TRV48" s="10"/>
      <c r="TRW48" s="10"/>
      <c r="TRX48" s="10"/>
      <c r="TRY48" s="10"/>
      <c r="TRZ48" s="10"/>
      <c r="TSA48" s="10"/>
      <c r="TSB48" s="10"/>
      <c r="TSC48" s="10"/>
      <c r="TSD48" s="10"/>
      <c r="TSE48" s="10"/>
      <c r="TSF48" s="10"/>
      <c r="TSG48" s="10"/>
      <c r="TSH48" s="10"/>
      <c r="TSI48" s="10"/>
      <c r="TSJ48" s="10"/>
      <c r="TSK48" s="10"/>
      <c r="TSL48" s="10"/>
      <c r="TSM48" s="10"/>
      <c r="TSN48" s="10"/>
      <c r="TSO48" s="10"/>
      <c r="TSP48" s="10"/>
      <c r="TSQ48" s="10"/>
      <c r="TSR48" s="10"/>
      <c r="TSS48" s="10"/>
      <c r="TST48" s="10"/>
      <c r="TSU48" s="10"/>
      <c r="TSV48" s="10"/>
      <c r="TSW48" s="10"/>
      <c r="TSX48" s="10"/>
      <c r="TSY48" s="10"/>
      <c r="TSZ48" s="10"/>
      <c r="TTA48" s="10"/>
      <c r="TTB48" s="10"/>
      <c r="TTC48" s="10"/>
      <c r="TTD48" s="10"/>
      <c r="TTE48" s="10"/>
      <c r="TTF48" s="10"/>
      <c r="TTG48" s="10"/>
      <c r="TTH48" s="10"/>
      <c r="TTI48" s="10"/>
      <c r="TTJ48" s="10"/>
      <c r="TTK48" s="10"/>
      <c r="TTL48" s="10"/>
      <c r="TTM48" s="10"/>
      <c r="TTN48" s="10"/>
      <c r="TTO48" s="10"/>
      <c r="TTP48" s="10"/>
      <c r="TTQ48" s="10"/>
      <c r="TTR48" s="10"/>
      <c r="TTS48" s="10"/>
      <c r="TTT48" s="10"/>
      <c r="TTU48" s="10"/>
      <c r="TTV48" s="10"/>
      <c r="TTW48" s="10"/>
      <c r="TTX48" s="10"/>
      <c r="TTY48" s="10"/>
      <c r="TTZ48" s="10"/>
      <c r="TUA48" s="10"/>
      <c r="TUB48" s="10"/>
      <c r="TUC48" s="10"/>
      <c r="TUD48" s="10"/>
      <c r="TUE48" s="10"/>
      <c r="TUF48" s="10"/>
      <c r="TUG48" s="10"/>
      <c r="TUH48" s="10"/>
      <c r="TUI48" s="10"/>
      <c r="TUJ48" s="10"/>
      <c r="TUK48" s="10"/>
      <c r="TUL48" s="10"/>
      <c r="TUM48" s="10"/>
      <c r="TUN48" s="10"/>
      <c r="TUO48" s="10"/>
      <c r="TUP48" s="10"/>
      <c r="TUQ48" s="10"/>
      <c r="TUR48" s="10"/>
      <c r="TUS48" s="10"/>
      <c r="TUT48" s="10"/>
      <c r="TUU48" s="10"/>
      <c r="TUV48" s="10"/>
      <c r="TUW48" s="10"/>
      <c r="TUX48" s="10"/>
      <c r="TUY48" s="10"/>
      <c r="TUZ48" s="10"/>
      <c r="TVA48" s="10"/>
      <c r="TVB48" s="10"/>
      <c r="TVC48" s="10"/>
      <c r="TVD48" s="10"/>
      <c r="TVE48" s="10"/>
      <c r="TVF48" s="10"/>
      <c r="TVG48" s="10"/>
      <c r="TVH48" s="10"/>
      <c r="TVI48" s="10"/>
      <c r="TVJ48" s="10"/>
      <c r="TVK48" s="10"/>
      <c r="TVL48" s="10"/>
      <c r="TVM48" s="10"/>
      <c r="TVN48" s="10"/>
      <c r="TVO48" s="10"/>
      <c r="TVP48" s="10"/>
      <c r="TVQ48" s="10"/>
      <c r="TVR48" s="10"/>
      <c r="TVS48" s="10"/>
      <c r="TVT48" s="10"/>
      <c r="TVU48" s="10"/>
      <c r="TVV48" s="10"/>
      <c r="TVW48" s="10"/>
      <c r="TVX48" s="10"/>
      <c r="TVY48" s="10"/>
      <c r="TVZ48" s="10"/>
      <c r="TWA48" s="10"/>
      <c r="TWB48" s="10"/>
      <c r="TWC48" s="10"/>
      <c r="TWD48" s="10"/>
      <c r="TWE48" s="10"/>
      <c r="TWF48" s="10"/>
      <c r="TWG48" s="10"/>
      <c r="TWH48" s="10"/>
      <c r="TWI48" s="10"/>
      <c r="TWJ48" s="10"/>
      <c r="TWK48" s="10"/>
      <c r="TWL48" s="10"/>
      <c r="TWM48" s="10"/>
      <c r="TWN48" s="10"/>
      <c r="TWO48" s="10"/>
      <c r="TWP48" s="10"/>
      <c r="TWQ48" s="10"/>
      <c r="TWR48" s="10"/>
      <c r="TWS48" s="10"/>
      <c r="TWT48" s="10"/>
      <c r="TWU48" s="10"/>
      <c r="TWV48" s="10"/>
      <c r="TWW48" s="10"/>
      <c r="TWX48" s="10"/>
      <c r="TWY48" s="10"/>
      <c r="TWZ48" s="10"/>
      <c r="TXA48" s="10"/>
      <c r="TXB48" s="10"/>
      <c r="TXC48" s="10"/>
      <c r="TXD48" s="10"/>
      <c r="TXE48" s="10"/>
      <c r="TXF48" s="10"/>
      <c r="TXG48" s="10"/>
      <c r="TXH48" s="10"/>
      <c r="TXI48" s="10"/>
      <c r="TXJ48" s="10"/>
      <c r="TXK48" s="10"/>
      <c r="TXL48" s="10"/>
      <c r="TXM48" s="10"/>
      <c r="TXN48" s="10"/>
      <c r="TXO48" s="10"/>
      <c r="TXP48" s="10"/>
      <c r="TXQ48" s="10"/>
      <c r="TXR48" s="10"/>
      <c r="TXS48" s="10"/>
      <c r="TXT48" s="10"/>
      <c r="TXU48" s="10"/>
      <c r="TXV48" s="10"/>
      <c r="TXW48" s="10"/>
      <c r="TXX48" s="10"/>
      <c r="TXY48" s="10"/>
      <c r="TXZ48" s="10"/>
      <c r="TYA48" s="10"/>
      <c r="TYB48" s="10"/>
      <c r="TYC48" s="10"/>
      <c r="TYD48" s="10"/>
      <c r="TYE48" s="10"/>
      <c r="TYF48" s="10"/>
      <c r="TYG48" s="10"/>
      <c r="TYH48" s="10"/>
      <c r="TYI48" s="10"/>
      <c r="TYJ48" s="10"/>
      <c r="TYK48" s="10"/>
      <c r="TYL48" s="10"/>
      <c r="TYM48" s="10"/>
      <c r="TYN48" s="10"/>
      <c r="TYO48" s="10"/>
      <c r="TYP48" s="10"/>
      <c r="TYQ48" s="10"/>
      <c r="TYR48" s="10"/>
      <c r="TYS48" s="10"/>
      <c r="TYT48" s="10"/>
      <c r="TYU48" s="10"/>
      <c r="TYV48" s="10"/>
      <c r="TYW48" s="10"/>
      <c r="TYX48" s="10"/>
      <c r="TYY48" s="10"/>
      <c r="TYZ48" s="10"/>
      <c r="TZA48" s="10"/>
      <c r="TZB48" s="10"/>
      <c r="TZC48" s="10"/>
      <c r="TZD48" s="10"/>
      <c r="TZE48" s="10"/>
      <c r="TZF48" s="10"/>
      <c r="TZG48" s="10"/>
      <c r="TZH48" s="10"/>
      <c r="TZI48" s="10"/>
      <c r="TZJ48" s="10"/>
      <c r="TZK48" s="10"/>
      <c r="TZL48" s="10"/>
      <c r="TZM48" s="10"/>
      <c r="TZN48" s="10"/>
      <c r="TZO48" s="10"/>
      <c r="TZP48" s="10"/>
      <c r="TZQ48" s="10"/>
      <c r="TZR48" s="10"/>
      <c r="TZS48" s="10"/>
      <c r="TZT48" s="10"/>
      <c r="TZU48" s="10"/>
      <c r="TZV48" s="10"/>
      <c r="TZW48" s="10"/>
      <c r="TZX48" s="10"/>
      <c r="TZY48" s="10"/>
      <c r="TZZ48" s="10"/>
      <c r="UAA48" s="10"/>
      <c r="UAB48" s="10"/>
      <c r="UAC48" s="10"/>
      <c r="UAD48" s="10"/>
      <c r="UAE48" s="10"/>
      <c r="UAF48" s="10"/>
      <c r="UAG48" s="10"/>
      <c r="UAH48" s="10"/>
      <c r="UAI48" s="10"/>
      <c r="UAJ48" s="10"/>
      <c r="UAK48" s="10"/>
      <c r="UAL48" s="10"/>
      <c r="UAM48" s="10"/>
      <c r="UAN48" s="10"/>
      <c r="UAO48" s="10"/>
      <c r="UAP48" s="10"/>
      <c r="UAQ48" s="10"/>
      <c r="UAR48" s="10"/>
      <c r="UAS48" s="10"/>
      <c r="UAT48" s="10"/>
      <c r="UAU48" s="10"/>
      <c r="UAV48" s="10"/>
      <c r="UAW48" s="10"/>
      <c r="UAX48" s="10"/>
      <c r="UAY48" s="10"/>
      <c r="UAZ48" s="10"/>
      <c r="UBA48" s="10"/>
      <c r="UBB48" s="10"/>
      <c r="UBC48" s="10"/>
      <c r="UBD48" s="10"/>
      <c r="UBE48" s="10"/>
      <c r="UBF48" s="10"/>
      <c r="UBG48" s="10"/>
      <c r="UBH48" s="10"/>
      <c r="UBI48" s="10"/>
      <c r="UBJ48" s="10"/>
      <c r="UBK48" s="10"/>
      <c r="UBL48" s="10"/>
      <c r="UBM48" s="10"/>
      <c r="UBN48" s="10"/>
      <c r="UBO48" s="10"/>
      <c r="UBP48" s="10"/>
      <c r="UBQ48" s="10"/>
      <c r="UBR48" s="10"/>
      <c r="UBS48" s="10"/>
      <c r="UBT48" s="10"/>
      <c r="UBU48" s="10"/>
      <c r="UBV48" s="10"/>
      <c r="UBW48" s="10"/>
      <c r="UBX48" s="10"/>
      <c r="UBY48" s="10"/>
      <c r="UBZ48" s="10"/>
      <c r="UCA48" s="10"/>
      <c r="UCB48" s="10"/>
      <c r="UCC48" s="10"/>
      <c r="UCD48" s="10"/>
      <c r="UCE48" s="10"/>
      <c r="UCF48" s="10"/>
      <c r="UCG48" s="10"/>
      <c r="UCH48" s="10"/>
      <c r="UCI48" s="10"/>
      <c r="UCJ48" s="10"/>
      <c r="UCK48" s="10"/>
      <c r="UCL48" s="10"/>
      <c r="UCM48" s="10"/>
      <c r="UCN48" s="10"/>
      <c r="UCO48" s="10"/>
      <c r="UCP48" s="10"/>
      <c r="UCQ48" s="10"/>
      <c r="UCR48" s="10"/>
      <c r="UCS48" s="10"/>
      <c r="UCT48" s="10"/>
      <c r="UCU48" s="10"/>
      <c r="UCV48" s="10"/>
      <c r="UCW48" s="10"/>
      <c r="UCX48" s="10"/>
      <c r="UCY48" s="10"/>
      <c r="UCZ48" s="10"/>
      <c r="UDA48" s="10"/>
      <c r="UDB48" s="10"/>
      <c r="UDC48" s="10"/>
      <c r="UDD48" s="10"/>
      <c r="UDE48" s="10"/>
      <c r="UDF48" s="10"/>
      <c r="UDG48" s="10"/>
      <c r="UDH48" s="10"/>
      <c r="UDI48" s="10"/>
      <c r="UDJ48" s="10"/>
      <c r="UDK48" s="10"/>
      <c r="UDL48" s="10"/>
      <c r="UDM48" s="10"/>
      <c r="UDN48" s="10"/>
      <c r="UDO48" s="10"/>
      <c r="UDP48" s="10"/>
      <c r="UDQ48" s="10"/>
      <c r="UDR48" s="10"/>
      <c r="UDS48" s="10"/>
      <c r="UDT48" s="10"/>
      <c r="UDU48" s="10"/>
      <c r="UDV48" s="10"/>
      <c r="UDW48" s="10"/>
      <c r="UDX48" s="10"/>
      <c r="UDY48" s="10"/>
      <c r="UDZ48" s="10"/>
      <c r="UEA48" s="10"/>
      <c r="UEB48" s="10"/>
      <c r="UEC48" s="10"/>
      <c r="UED48" s="10"/>
      <c r="UEE48" s="10"/>
      <c r="UEF48" s="10"/>
      <c r="UEG48" s="10"/>
      <c r="UEH48" s="10"/>
      <c r="UEI48" s="10"/>
      <c r="UEJ48" s="10"/>
      <c r="UEK48" s="10"/>
      <c r="UEL48" s="10"/>
      <c r="UEM48" s="10"/>
      <c r="UEN48" s="10"/>
      <c r="UEO48" s="10"/>
      <c r="UEP48" s="10"/>
      <c r="UEQ48" s="10"/>
      <c r="UER48" s="10"/>
      <c r="UES48" s="10"/>
      <c r="UET48" s="10"/>
      <c r="UEU48" s="10"/>
      <c r="UEV48" s="10"/>
      <c r="UEW48" s="10"/>
      <c r="UEX48" s="10"/>
      <c r="UEY48" s="10"/>
      <c r="UEZ48" s="10"/>
      <c r="UFA48" s="10"/>
      <c r="UFB48" s="10"/>
      <c r="UFC48" s="10"/>
      <c r="UFD48" s="10"/>
      <c r="UFE48" s="10"/>
      <c r="UFF48" s="10"/>
      <c r="UFG48" s="10"/>
      <c r="UFH48" s="10"/>
      <c r="UFI48" s="10"/>
      <c r="UFJ48" s="10"/>
      <c r="UFK48" s="10"/>
      <c r="UFL48" s="10"/>
      <c r="UFM48" s="10"/>
      <c r="UFN48" s="10"/>
      <c r="UFO48" s="10"/>
      <c r="UFP48" s="10"/>
      <c r="UFQ48" s="10"/>
      <c r="UFR48" s="10"/>
      <c r="UFS48" s="10"/>
      <c r="UFT48" s="10"/>
      <c r="UFU48" s="10"/>
      <c r="UFV48" s="10"/>
      <c r="UFW48" s="10"/>
      <c r="UFX48" s="10"/>
      <c r="UFY48" s="10"/>
      <c r="UFZ48" s="10"/>
      <c r="UGA48" s="10"/>
      <c r="UGB48" s="10"/>
      <c r="UGC48" s="10"/>
      <c r="UGD48" s="10"/>
      <c r="UGE48" s="10"/>
      <c r="UGF48" s="10"/>
      <c r="UGG48" s="10"/>
      <c r="UGH48" s="10"/>
      <c r="UGI48" s="10"/>
      <c r="UGJ48" s="10"/>
      <c r="UGK48" s="10"/>
      <c r="UGL48" s="10"/>
      <c r="UGM48" s="10"/>
      <c r="UGN48" s="10"/>
      <c r="UGO48" s="10"/>
      <c r="UGP48" s="10"/>
      <c r="UGQ48" s="10"/>
      <c r="UGR48" s="10"/>
      <c r="UGS48" s="10"/>
      <c r="UGT48" s="10"/>
      <c r="UGU48" s="10"/>
      <c r="UGV48" s="10"/>
      <c r="UGW48" s="10"/>
      <c r="UGX48" s="10"/>
      <c r="UGY48" s="10"/>
      <c r="UGZ48" s="10"/>
      <c r="UHA48" s="10"/>
      <c r="UHB48" s="10"/>
      <c r="UHC48" s="10"/>
      <c r="UHD48" s="10"/>
      <c r="UHE48" s="10"/>
      <c r="UHF48" s="10"/>
      <c r="UHG48" s="10"/>
      <c r="UHH48" s="10"/>
      <c r="UHI48" s="10"/>
      <c r="UHJ48" s="10"/>
      <c r="UHK48" s="10"/>
      <c r="UHL48" s="10"/>
      <c r="UHM48" s="10"/>
      <c r="UHN48" s="10"/>
      <c r="UHO48" s="10"/>
      <c r="UHP48" s="10"/>
      <c r="UHQ48" s="10"/>
      <c r="UHR48" s="10"/>
      <c r="UHS48" s="10"/>
      <c r="UHT48" s="10"/>
      <c r="UHU48" s="10"/>
      <c r="UHV48" s="10"/>
      <c r="UHW48" s="10"/>
      <c r="UHX48" s="10"/>
      <c r="UHY48" s="10"/>
      <c r="UHZ48" s="10"/>
      <c r="UIA48" s="10"/>
      <c r="UIB48" s="10"/>
      <c r="UIC48" s="10"/>
      <c r="UID48" s="10"/>
      <c r="UIE48" s="10"/>
      <c r="UIF48" s="10"/>
      <c r="UIG48" s="10"/>
      <c r="UIH48" s="10"/>
      <c r="UII48" s="10"/>
      <c r="UIJ48" s="10"/>
      <c r="UIK48" s="10"/>
      <c r="UIL48" s="10"/>
      <c r="UIM48" s="10"/>
      <c r="UIN48" s="10"/>
      <c r="UIO48" s="10"/>
      <c r="UIP48" s="10"/>
      <c r="UIQ48" s="10"/>
      <c r="UIR48" s="10"/>
      <c r="UIS48" s="10"/>
      <c r="UIT48" s="10"/>
      <c r="UIU48" s="10"/>
      <c r="UIV48" s="10"/>
      <c r="UIW48" s="10"/>
      <c r="UIX48" s="10"/>
      <c r="UIY48" s="10"/>
      <c r="UIZ48" s="10"/>
      <c r="UJA48" s="10"/>
      <c r="UJB48" s="10"/>
      <c r="UJC48" s="10"/>
      <c r="UJD48" s="10"/>
      <c r="UJE48" s="10"/>
      <c r="UJF48" s="10"/>
      <c r="UJG48" s="10"/>
      <c r="UJH48" s="10"/>
      <c r="UJI48" s="10"/>
      <c r="UJJ48" s="10"/>
      <c r="UJK48" s="10"/>
      <c r="UJL48" s="10"/>
      <c r="UJM48" s="10"/>
      <c r="UJN48" s="10"/>
      <c r="UJO48" s="10"/>
      <c r="UJP48" s="10"/>
      <c r="UJQ48" s="10"/>
      <c r="UJR48" s="10"/>
      <c r="UJS48" s="10"/>
      <c r="UJT48" s="10"/>
      <c r="UJU48" s="10"/>
      <c r="UJV48" s="10"/>
      <c r="UJW48" s="10"/>
      <c r="UJX48" s="10"/>
      <c r="UJY48" s="10"/>
      <c r="UJZ48" s="10"/>
      <c r="UKA48" s="10"/>
      <c r="UKB48" s="10"/>
      <c r="UKC48" s="10"/>
      <c r="UKD48" s="10"/>
      <c r="UKE48" s="10"/>
      <c r="UKF48" s="10"/>
      <c r="UKG48" s="10"/>
      <c r="UKH48" s="10"/>
      <c r="UKI48" s="10"/>
      <c r="UKJ48" s="10"/>
      <c r="UKK48" s="10"/>
      <c r="UKL48" s="10"/>
      <c r="UKM48" s="10"/>
      <c r="UKN48" s="10"/>
      <c r="UKO48" s="10"/>
      <c r="UKP48" s="10"/>
      <c r="UKQ48" s="10"/>
      <c r="UKR48" s="10"/>
      <c r="UKS48" s="10"/>
      <c r="UKT48" s="10"/>
      <c r="UKU48" s="10"/>
      <c r="UKV48" s="10"/>
      <c r="UKW48" s="10"/>
      <c r="UKX48" s="10"/>
      <c r="UKY48" s="10"/>
      <c r="UKZ48" s="10"/>
      <c r="ULA48" s="10"/>
      <c r="ULB48" s="10"/>
      <c r="ULC48" s="10"/>
      <c r="ULD48" s="10"/>
      <c r="ULE48" s="10"/>
      <c r="ULF48" s="10"/>
      <c r="ULG48" s="10"/>
      <c r="ULH48" s="10"/>
      <c r="ULI48" s="10"/>
      <c r="ULJ48" s="10"/>
      <c r="ULK48" s="10"/>
      <c r="ULL48" s="10"/>
      <c r="ULM48" s="10"/>
      <c r="ULN48" s="10"/>
      <c r="ULO48" s="10"/>
      <c r="ULP48" s="10"/>
      <c r="ULQ48" s="10"/>
      <c r="ULR48" s="10"/>
      <c r="ULS48" s="10"/>
      <c r="ULT48" s="10"/>
      <c r="ULU48" s="10"/>
      <c r="ULV48" s="10"/>
      <c r="ULW48" s="10"/>
      <c r="ULX48" s="10"/>
      <c r="ULY48" s="10"/>
      <c r="ULZ48" s="10"/>
      <c r="UMA48" s="10"/>
      <c r="UMB48" s="10"/>
      <c r="UMC48" s="10"/>
      <c r="UMD48" s="10"/>
      <c r="UME48" s="10"/>
      <c r="UMF48" s="10"/>
      <c r="UMG48" s="10"/>
      <c r="UMH48" s="10"/>
      <c r="UMI48" s="10"/>
      <c r="UMJ48" s="10"/>
      <c r="UMK48" s="10"/>
      <c r="UML48" s="10"/>
      <c r="UMM48" s="10"/>
      <c r="UMN48" s="10"/>
      <c r="UMO48" s="10"/>
      <c r="UMP48" s="10"/>
      <c r="UMQ48" s="10"/>
      <c r="UMR48" s="10"/>
      <c r="UMS48" s="10"/>
      <c r="UMT48" s="10"/>
      <c r="UMU48" s="10"/>
      <c r="UMV48" s="10"/>
      <c r="UMW48" s="10"/>
      <c r="UMX48" s="10"/>
      <c r="UMY48" s="10"/>
      <c r="UMZ48" s="10"/>
      <c r="UNA48" s="10"/>
      <c r="UNB48" s="10"/>
      <c r="UNC48" s="10"/>
      <c r="UND48" s="10"/>
      <c r="UNE48" s="10"/>
      <c r="UNF48" s="10"/>
      <c r="UNG48" s="10"/>
      <c r="UNH48" s="10"/>
      <c r="UNI48" s="10"/>
      <c r="UNJ48" s="10"/>
      <c r="UNK48" s="10"/>
      <c r="UNL48" s="10"/>
      <c r="UNM48" s="10"/>
      <c r="UNN48" s="10"/>
      <c r="UNO48" s="10"/>
      <c r="UNP48" s="10"/>
      <c r="UNQ48" s="10"/>
      <c r="UNR48" s="10"/>
      <c r="UNS48" s="10"/>
      <c r="UNT48" s="10"/>
      <c r="UNU48" s="10"/>
      <c r="UNV48" s="10"/>
      <c r="UNW48" s="10"/>
      <c r="UNX48" s="10"/>
      <c r="UNY48" s="10"/>
      <c r="UNZ48" s="10"/>
      <c r="UOA48" s="10"/>
      <c r="UOB48" s="10"/>
      <c r="UOC48" s="10"/>
      <c r="UOD48" s="10"/>
      <c r="UOE48" s="10"/>
      <c r="UOF48" s="10"/>
      <c r="UOG48" s="10"/>
      <c r="UOH48" s="10"/>
      <c r="UOI48" s="10"/>
      <c r="UOJ48" s="10"/>
      <c r="UOK48" s="10"/>
      <c r="UOL48" s="10"/>
      <c r="UOM48" s="10"/>
      <c r="UON48" s="10"/>
      <c r="UOO48" s="10"/>
      <c r="UOP48" s="10"/>
      <c r="UOQ48" s="10"/>
      <c r="UOR48" s="10"/>
      <c r="UOS48" s="10"/>
      <c r="UOT48" s="10"/>
      <c r="UOU48" s="10"/>
      <c r="UOV48" s="10"/>
      <c r="UOW48" s="10"/>
      <c r="UOX48" s="10"/>
      <c r="UOY48" s="10"/>
      <c r="UOZ48" s="10"/>
      <c r="UPA48" s="10"/>
      <c r="UPB48" s="10"/>
      <c r="UPC48" s="10"/>
      <c r="UPD48" s="10"/>
      <c r="UPE48" s="10"/>
      <c r="UPF48" s="10"/>
      <c r="UPG48" s="10"/>
      <c r="UPH48" s="10"/>
      <c r="UPI48" s="10"/>
      <c r="UPJ48" s="10"/>
      <c r="UPK48" s="10"/>
      <c r="UPL48" s="10"/>
      <c r="UPM48" s="10"/>
      <c r="UPN48" s="10"/>
      <c r="UPO48" s="10"/>
      <c r="UPP48" s="10"/>
      <c r="UPQ48" s="10"/>
      <c r="UPR48" s="10"/>
      <c r="UPS48" s="10"/>
      <c r="UPT48" s="10"/>
      <c r="UPU48" s="10"/>
      <c r="UPV48" s="10"/>
      <c r="UPW48" s="10"/>
      <c r="UPX48" s="10"/>
      <c r="UPY48" s="10"/>
      <c r="UPZ48" s="10"/>
      <c r="UQA48" s="10"/>
      <c r="UQB48" s="10"/>
      <c r="UQC48" s="10"/>
      <c r="UQD48" s="10"/>
      <c r="UQE48" s="10"/>
      <c r="UQF48" s="10"/>
      <c r="UQG48" s="10"/>
      <c r="UQH48" s="10"/>
      <c r="UQI48" s="10"/>
      <c r="UQJ48" s="10"/>
      <c r="UQK48" s="10"/>
      <c r="UQL48" s="10"/>
      <c r="UQM48" s="10"/>
      <c r="UQN48" s="10"/>
      <c r="UQO48" s="10"/>
      <c r="UQP48" s="10"/>
      <c r="UQQ48" s="10"/>
      <c r="UQR48" s="10"/>
      <c r="UQS48" s="10"/>
      <c r="UQT48" s="10"/>
      <c r="UQU48" s="10"/>
      <c r="UQV48" s="10"/>
      <c r="UQW48" s="10"/>
      <c r="UQX48" s="10"/>
      <c r="UQY48" s="10"/>
      <c r="UQZ48" s="10"/>
      <c r="URA48" s="10"/>
      <c r="URB48" s="10"/>
      <c r="URC48" s="10"/>
      <c r="URD48" s="10"/>
      <c r="URE48" s="10"/>
      <c r="URF48" s="10"/>
      <c r="URG48" s="10"/>
      <c r="URH48" s="10"/>
      <c r="URI48" s="10"/>
      <c r="URJ48" s="10"/>
      <c r="URK48" s="10"/>
      <c r="URL48" s="10"/>
      <c r="URM48" s="10"/>
      <c r="URN48" s="10"/>
      <c r="URO48" s="10"/>
      <c r="URP48" s="10"/>
      <c r="URQ48" s="10"/>
      <c r="URR48" s="10"/>
      <c r="URS48" s="10"/>
      <c r="URT48" s="10"/>
      <c r="URU48" s="10"/>
      <c r="URV48" s="10"/>
      <c r="URW48" s="10"/>
      <c r="URX48" s="10"/>
      <c r="URY48" s="10"/>
      <c r="URZ48" s="10"/>
      <c r="USA48" s="10"/>
      <c r="USB48" s="10"/>
      <c r="USC48" s="10"/>
      <c r="USD48" s="10"/>
      <c r="USE48" s="10"/>
      <c r="USF48" s="10"/>
      <c r="USG48" s="10"/>
      <c r="USH48" s="10"/>
      <c r="USI48" s="10"/>
      <c r="USJ48" s="10"/>
      <c r="USK48" s="10"/>
      <c r="USL48" s="10"/>
      <c r="USM48" s="10"/>
      <c r="USN48" s="10"/>
      <c r="USO48" s="10"/>
      <c r="USP48" s="10"/>
      <c r="USQ48" s="10"/>
      <c r="USR48" s="10"/>
      <c r="USS48" s="10"/>
      <c r="UST48" s="10"/>
      <c r="USU48" s="10"/>
      <c r="USV48" s="10"/>
      <c r="USW48" s="10"/>
      <c r="USX48" s="10"/>
      <c r="USY48" s="10"/>
      <c r="USZ48" s="10"/>
      <c r="UTA48" s="10"/>
      <c r="UTB48" s="10"/>
      <c r="UTC48" s="10"/>
      <c r="UTD48" s="10"/>
      <c r="UTE48" s="10"/>
      <c r="UTF48" s="10"/>
      <c r="UTG48" s="10"/>
      <c r="UTH48" s="10"/>
      <c r="UTI48" s="10"/>
      <c r="UTJ48" s="10"/>
      <c r="UTK48" s="10"/>
      <c r="UTL48" s="10"/>
      <c r="UTM48" s="10"/>
      <c r="UTN48" s="10"/>
      <c r="UTO48" s="10"/>
      <c r="UTP48" s="10"/>
      <c r="UTQ48" s="10"/>
      <c r="UTR48" s="10"/>
      <c r="UTS48" s="10"/>
      <c r="UTT48" s="10"/>
      <c r="UTU48" s="10"/>
      <c r="UTV48" s="10"/>
      <c r="UTW48" s="10"/>
      <c r="UTX48" s="10"/>
      <c r="UTY48" s="10"/>
      <c r="UTZ48" s="10"/>
      <c r="UUA48" s="10"/>
      <c r="UUB48" s="10"/>
      <c r="UUC48" s="10"/>
      <c r="UUD48" s="10"/>
      <c r="UUE48" s="10"/>
      <c r="UUF48" s="10"/>
      <c r="UUG48" s="10"/>
      <c r="UUH48" s="10"/>
      <c r="UUI48" s="10"/>
      <c r="UUJ48" s="10"/>
      <c r="UUK48" s="10"/>
      <c r="UUL48" s="10"/>
      <c r="UUM48" s="10"/>
      <c r="UUN48" s="10"/>
      <c r="UUO48" s="10"/>
      <c r="UUP48" s="10"/>
      <c r="UUQ48" s="10"/>
      <c r="UUR48" s="10"/>
      <c r="UUS48" s="10"/>
      <c r="UUT48" s="10"/>
      <c r="UUU48" s="10"/>
      <c r="UUV48" s="10"/>
      <c r="UUW48" s="10"/>
      <c r="UUX48" s="10"/>
      <c r="UUY48" s="10"/>
      <c r="UUZ48" s="10"/>
      <c r="UVA48" s="10"/>
      <c r="UVB48" s="10"/>
      <c r="UVC48" s="10"/>
      <c r="UVD48" s="10"/>
      <c r="UVE48" s="10"/>
      <c r="UVF48" s="10"/>
      <c r="UVG48" s="10"/>
      <c r="UVH48" s="10"/>
      <c r="UVI48" s="10"/>
      <c r="UVJ48" s="10"/>
      <c r="UVK48" s="10"/>
      <c r="UVL48" s="10"/>
      <c r="UVM48" s="10"/>
      <c r="UVN48" s="10"/>
      <c r="UVO48" s="10"/>
      <c r="UVP48" s="10"/>
      <c r="UVQ48" s="10"/>
      <c r="UVR48" s="10"/>
      <c r="UVS48" s="10"/>
      <c r="UVT48" s="10"/>
      <c r="UVU48" s="10"/>
      <c r="UVV48" s="10"/>
      <c r="UVW48" s="10"/>
      <c r="UVX48" s="10"/>
      <c r="UVY48" s="10"/>
      <c r="UVZ48" s="10"/>
      <c r="UWA48" s="10"/>
      <c r="UWB48" s="10"/>
      <c r="UWC48" s="10"/>
      <c r="UWD48" s="10"/>
      <c r="UWE48" s="10"/>
      <c r="UWF48" s="10"/>
      <c r="UWG48" s="10"/>
      <c r="UWH48" s="10"/>
      <c r="UWI48" s="10"/>
      <c r="UWJ48" s="10"/>
      <c r="UWK48" s="10"/>
      <c r="UWL48" s="10"/>
      <c r="UWM48" s="10"/>
      <c r="UWN48" s="10"/>
      <c r="UWO48" s="10"/>
      <c r="UWP48" s="10"/>
      <c r="UWQ48" s="10"/>
      <c r="UWR48" s="10"/>
      <c r="UWS48" s="10"/>
      <c r="UWT48" s="10"/>
      <c r="UWU48" s="10"/>
      <c r="UWV48" s="10"/>
      <c r="UWW48" s="10"/>
      <c r="UWX48" s="10"/>
      <c r="UWY48" s="10"/>
      <c r="UWZ48" s="10"/>
      <c r="UXA48" s="10"/>
      <c r="UXB48" s="10"/>
      <c r="UXC48" s="10"/>
      <c r="UXD48" s="10"/>
      <c r="UXE48" s="10"/>
      <c r="UXF48" s="10"/>
      <c r="UXG48" s="10"/>
      <c r="UXH48" s="10"/>
      <c r="UXI48" s="10"/>
      <c r="UXJ48" s="10"/>
      <c r="UXK48" s="10"/>
      <c r="UXL48" s="10"/>
      <c r="UXM48" s="10"/>
      <c r="UXN48" s="10"/>
      <c r="UXO48" s="10"/>
      <c r="UXP48" s="10"/>
      <c r="UXQ48" s="10"/>
      <c r="UXR48" s="10"/>
      <c r="UXS48" s="10"/>
      <c r="UXT48" s="10"/>
      <c r="UXU48" s="10"/>
      <c r="UXV48" s="10"/>
      <c r="UXW48" s="10"/>
      <c r="UXX48" s="10"/>
      <c r="UXY48" s="10"/>
      <c r="UXZ48" s="10"/>
      <c r="UYA48" s="10"/>
      <c r="UYB48" s="10"/>
      <c r="UYC48" s="10"/>
      <c r="UYD48" s="10"/>
      <c r="UYE48" s="10"/>
      <c r="UYF48" s="10"/>
      <c r="UYG48" s="10"/>
      <c r="UYH48" s="10"/>
      <c r="UYI48" s="10"/>
      <c r="UYJ48" s="10"/>
      <c r="UYK48" s="10"/>
      <c r="UYL48" s="10"/>
      <c r="UYM48" s="10"/>
      <c r="UYN48" s="10"/>
      <c r="UYO48" s="10"/>
      <c r="UYP48" s="10"/>
      <c r="UYQ48" s="10"/>
      <c r="UYR48" s="10"/>
      <c r="UYS48" s="10"/>
      <c r="UYT48" s="10"/>
      <c r="UYU48" s="10"/>
      <c r="UYV48" s="10"/>
      <c r="UYW48" s="10"/>
      <c r="UYX48" s="10"/>
      <c r="UYY48" s="10"/>
      <c r="UYZ48" s="10"/>
      <c r="UZA48" s="10"/>
      <c r="UZB48" s="10"/>
      <c r="UZC48" s="10"/>
      <c r="UZD48" s="10"/>
      <c r="UZE48" s="10"/>
      <c r="UZF48" s="10"/>
      <c r="UZG48" s="10"/>
      <c r="UZH48" s="10"/>
      <c r="UZI48" s="10"/>
      <c r="UZJ48" s="10"/>
      <c r="UZK48" s="10"/>
      <c r="UZL48" s="10"/>
      <c r="UZM48" s="10"/>
      <c r="UZN48" s="10"/>
      <c r="UZO48" s="10"/>
      <c r="UZP48" s="10"/>
      <c r="UZQ48" s="10"/>
      <c r="UZR48" s="10"/>
      <c r="UZS48" s="10"/>
      <c r="UZT48" s="10"/>
      <c r="UZU48" s="10"/>
      <c r="UZV48" s="10"/>
      <c r="UZW48" s="10"/>
      <c r="UZX48" s="10"/>
      <c r="UZY48" s="10"/>
      <c r="UZZ48" s="10"/>
      <c r="VAA48" s="10"/>
      <c r="VAB48" s="10"/>
      <c r="VAC48" s="10"/>
      <c r="VAD48" s="10"/>
      <c r="VAE48" s="10"/>
      <c r="VAF48" s="10"/>
      <c r="VAG48" s="10"/>
      <c r="VAH48" s="10"/>
      <c r="VAI48" s="10"/>
      <c r="VAJ48" s="10"/>
      <c r="VAK48" s="10"/>
      <c r="VAL48" s="10"/>
      <c r="VAM48" s="10"/>
      <c r="VAN48" s="10"/>
      <c r="VAO48" s="10"/>
      <c r="VAP48" s="10"/>
      <c r="VAQ48" s="10"/>
      <c r="VAR48" s="10"/>
      <c r="VAS48" s="10"/>
      <c r="VAT48" s="10"/>
      <c r="VAU48" s="10"/>
      <c r="VAV48" s="10"/>
      <c r="VAW48" s="10"/>
      <c r="VAX48" s="10"/>
      <c r="VAY48" s="10"/>
      <c r="VAZ48" s="10"/>
      <c r="VBA48" s="10"/>
      <c r="VBB48" s="10"/>
      <c r="VBC48" s="10"/>
      <c r="VBD48" s="10"/>
      <c r="VBE48" s="10"/>
      <c r="VBF48" s="10"/>
      <c r="VBG48" s="10"/>
      <c r="VBH48" s="10"/>
      <c r="VBI48" s="10"/>
      <c r="VBJ48" s="10"/>
      <c r="VBK48" s="10"/>
      <c r="VBL48" s="10"/>
      <c r="VBM48" s="10"/>
      <c r="VBN48" s="10"/>
      <c r="VBO48" s="10"/>
      <c r="VBP48" s="10"/>
      <c r="VBQ48" s="10"/>
      <c r="VBR48" s="10"/>
      <c r="VBS48" s="10"/>
      <c r="VBT48" s="10"/>
      <c r="VBU48" s="10"/>
      <c r="VBV48" s="10"/>
      <c r="VBW48" s="10"/>
      <c r="VBX48" s="10"/>
      <c r="VBY48" s="10"/>
      <c r="VBZ48" s="10"/>
      <c r="VCA48" s="10"/>
      <c r="VCB48" s="10"/>
      <c r="VCC48" s="10"/>
      <c r="VCD48" s="10"/>
      <c r="VCE48" s="10"/>
      <c r="VCF48" s="10"/>
      <c r="VCG48" s="10"/>
      <c r="VCH48" s="10"/>
      <c r="VCI48" s="10"/>
      <c r="VCJ48" s="10"/>
      <c r="VCK48" s="10"/>
      <c r="VCL48" s="10"/>
      <c r="VCM48" s="10"/>
      <c r="VCN48" s="10"/>
      <c r="VCO48" s="10"/>
      <c r="VCP48" s="10"/>
      <c r="VCQ48" s="10"/>
      <c r="VCR48" s="10"/>
      <c r="VCS48" s="10"/>
      <c r="VCT48" s="10"/>
      <c r="VCU48" s="10"/>
      <c r="VCV48" s="10"/>
      <c r="VCW48" s="10"/>
      <c r="VCX48" s="10"/>
      <c r="VCY48" s="10"/>
      <c r="VCZ48" s="10"/>
      <c r="VDA48" s="10"/>
      <c r="VDB48" s="10"/>
      <c r="VDC48" s="10"/>
      <c r="VDD48" s="10"/>
      <c r="VDE48" s="10"/>
      <c r="VDF48" s="10"/>
      <c r="VDG48" s="10"/>
      <c r="VDH48" s="10"/>
      <c r="VDI48" s="10"/>
      <c r="VDJ48" s="10"/>
      <c r="VDK48" s="10"/>
      <c r="VDL48" s="10"/>
      <c r="VDM48" s="10"/>
      <c r="VDN48" s="10"/>
      <c r="VDO48" s="10"/>
      <c r="VDP48" s="10"/>
      <c r="VDQ48" s="10"/>
      <c r="VDR48" s="10"/>
      <c r="VDS48" s="10"/>
      <c r="VDT48" s="10"/>
      <c r="VDU48" s="10"/>
      <c r="VDV48" s="10"/>
      <c r="VDW48" s="10"/>
      <c r="VDX48" s="10"/>
      <c r="VDY48" s="10"/>
      <c r="VDZ48" s="10"/>
      <c r="VEA48" s="10"/>
      <c r="VEB48" s="10"/>
      <c r="VEC48" s="10"/>
      <c r="VED48" s="10"/>
      <c r="VEE48" s="10"/>
      <c r="VEF48" s="10"/>
      <c r="VEG48" s="10"/>
      <c r="VEH48" s="10"/>
      <c r="VEI48" s="10"/>
      <c r="VEJ48" s="10"/>
      <c r="VEK48" s="10"/>
      <c r="VEL48" s="10"/>
      <c r="VEM48" s="10"/>
      <c r="VEN48" s="10"/>
      <c r="VEO48" s="10"/>
      <c r="VEP48" s="10"/>
      <c r="VEQ48" s="10"/>
      <c r="VER48" s="10"/>
      <c r="VES48" s="10"/>
      <c r="VET48" s="10"/>
      <c r="VEU48" s="10"/>
      <c r="VEV48" s="10"/>
      <c r="VEW48" s="10"/>
      <c r="VEX48" s="10"/>
      <c r="VEY48" s="10"/>
      <c r="VEZ48" s="10"/>
      <c r="VFA48" s="10"/>
      <c r="VFB48" s="10"/>
      <c r="VFC48" s="10"/>
      <c r="VFD48" s="10"/>
      <c r="VFE48" s="10"/>
      <c r="VFF48" s="10"/>
      <c r="VFG48" s="10"/>
      <c r="VFH48" s="10"/>
      <c r="VFI48" s="10"/>
      <c r="VFJ48" s="10"/>
      <c r="VFK48" s="10"/>
      <c r="VFL48" s="10"/>
      <c r="VFM48" s="10"/>
      <c r="VFN48" s="10"/>
      <c r="VFO48" s="10"/>
      <c r="VFP48" s="10"/>
      <c r="VFQ48" s="10"/>
      <c r="VFR48" s="10"/>
      <c r="VFS48" s="10"/>
      <c r="VFT48" s="10"/>
      <c r="VFU48" s="10"/>
      <c r="VFV48" s="10"/>
      <c r="VFW48" s="10"/>
      <c r="VFX48" s="10"/>
      <c r="VFY48" s="10"/>
      <c r="VFZ48" s="10"/>
      <c r="VGA48" s="10"/>
      <c r="VGB48" s="10"/>
      <c r="VGC48" s="10"/>
      <c r="VGD48" s="10"/>
      <c r="VGE48" s="10"/>
      <c r="VGF48" s="10"/>
      <c r="VGG48" s="10"/>
      <c r="VGH48" s="10"/>
      <c r="VGI48" s="10"/>
      <c r="VGJ48" s="10"/>
      <c r="VGK48" s="10"/>
      <c r="VGL48" s="10"/>
      <c r="VGM48" s="10"/>
      <c r="VGN48" s="10"/>
      <c r="VGO48" s="10"/>
      <c r="VGP48" s="10"/>
      <c r="VGQ48" s="10"/>
      <c r="VGR48" s="10"/>
      <c r="VGS48" s="10"/>
      <c r="VGT48" s="10"/>
      <c r="VGU48" s="10"/>
      <c r="VGV48" s="10"/>
      <c r="VGW48" s="10"/>
      <c r="VGX48" s="10"/>
      <c r="VGY48" s="10"/>
      <c r="VGZ48" s="10"/>
      <c r="VHA48" s="10"/>
      <c r="VHB48" s="10"/>
      <c r="VHC48" s="10"/>
      <c r="VHD48" s="10"/>
      <c r="VHE48" s="10"/>
      <c r="VHF48" s="10"/>
      <c r="VHG48" s="10"/>
      <c r="VHH48" s="10"/>
      <c r="VHI48" s="10"/>
      <c r="VHJ48" s="10"/>
      <c r="VHK48" s="10"/>
      <c r="VHL48" s="10"/>
      <c r="VHM48" s="10"/>
      <c r="VHN48" s="10"/>
      <c r="VHO48" s="10"/>
      <c r="VHP48" s="10"/>
      <c r="VHQ48" s="10"/>
      <c r="VHR48" s="10"/>
      <c r="VHS48" s="10"/>
      <c r="VHT48" s="10"/>
      <c r="VHU48" s="10"/>
      <c r="VHV48" s="10"/>
      <c r="VHW48" s="10"/>
      <c r="VHX48" s="10"/>
      <c r="VHY48" s="10"/>
      <c r="VHZ48" s="10"/>
      <c r="VIA48" s="10"/>
      <c r="VIB48" s="10"/>
      <c r="VIC48" s="10"/>
      <c r="VID48" s="10"/>
      <c r="VIE48" s="10"/>
      <c r="VIF48" s="10"/>
      <c r="VIG48" s="10"/>
      <c r="VIH48" s="10"/>
      <c r="VII48" s="10"/>
      <c r="VIJ48" s="10"/>
      <c r="VIK48" s="10"/>
      <c r="VIL48" s="10"/>
      <c r="VIM48" s="10"/>
      <c r="VIN48" s="10"/>
      <c r="VIO48" s="10"/>
      <c r="VIP48" s="10"/>
      <c r="VIQ48" s="10"/>
      <c r="VIR48" s="10"/>
      <c r="VIS48" s="10"/>
      <c r="VIT48" s="10"/>
      <c r="VIU48" s="10"/>
      <c r="VIV48" s="10"/>
      <c r="VIW48" s="10"/>
      <c r="VIX48" s="10"/>
      <c r="VIY48" s="10"/>
      <c r="VIZ48" s="10"/>
      <c r="VJA48" s="10"/>
      <c r="VJB48" s="10"/>
      <c r="VJC48" s="10"/>
      <c r="VJD48" s="10"/>
      <c r="VJE48" s="10"/>
      <c r="VJF48" s="10"/>
      <c r="VJG48" s="10"/>
      <c r="VJH48" s="10"/>
      <c r="VJI48" s="10"/>
      <c r="VJJ48" s="10"/>
      <c r="VJK48" s="10"/>
      <c r="VJL48" s="10"/>
      <c r="VJM48" s="10"/>
      <c r="VJN48" s="10"/>
      <c r="VJO48" s="10"/>
      <c r="VJP48" s="10"/>
      <c r="VJQ48" s="10"/>
      <c r="VJR48" s="10"/>
      <c r="VJS48" s="10"/>
      <c r="VJT48" s="10"/>
      <c r="VJU48" s="10"/>
      <c r="VJV48" s="10"/>
      <c r="VJW48" s="10"/>
      <c r="VJX48" s="10"/>
      <c r="VJY48" s="10"/>
      <c r="VJZ48" s="10"/>
      <c r="VKA48" s="10"/>
      <c r="VKB48" s="10"/>
      <c r="VKC48" s="10"/>
      <c r="VKD48" s="10"/>
      <c r="VKE48" s="10"/>
      <c r="VKF48" s="10"/>
      <c r="VKG48" s="10"/>
      <c r="VKH48" s="10"/>
      <c r="VKI48" s="10"/>
      <c r="VKJ48" s="10"/>
      <c r="VKK48" s="10"/>
      <c r="VKL48" s="10"/>
      <c r="VKM48" s="10"/>
      <c r="VKN48" s="10"/>
      <c r="VKO48" s="10"/>
      <c r="VKP48" s="10"/>
      <c r="VKQ48" s="10"/>
      <c r="VKR48" s="10"/>
      <c r="VKS48" s="10"/>
      <c r="VKT48" s="10"/>
      <c r="VKU48" s="10"/>
      <c r="VKV48" s="10"/>
      <c r="VKW48" s="10"/>
      <c r="VKX48" s="10"/>
      <c r="VKY48" s="10"/>
      <c r="VKZ48" s="10"/>
      <c r="VLA48" s="10"/>
      <c r="VLB48" s="10"/>
      <c r="VLC48" s="10"/>
      <c r="VLD48" s="10"/>
      <c r="VLE48" s="10"/>
      <c r="VLF48" s="10"/>
      <c r="VLG48" s="10"/>
      <c r="VLH48" s="10"/>
      <c r="VLI48" s="10"/>
      <c r="VLJ48" s="10"/>
      <c r="VLK48" s="10"/>
      <c r="VLL48" s="10"/>
      <c r="VLM48" s="10"/>
      <c r="VLN48" s="10"/>
      <c r="VLO48" s="10"/>
      <c r="VLP48" s="10"/>
      <c r="VLQ48" s="10"/>
      <c r="VLR48" s="10"/>
      <c r="VLS48" s="10"/>
      <c r="VLT48" s="10"/>
      <c r="VLU48" s="10"/>
      <c r="VLV48" s="10"/>
      <c r="VLW48" s="10"/>
      <c r="VLX48" s="10"/>
      <c r="VLY48" s="10"/>
      <c r="VLZ48" s="10"/>
      <c r="VMA48" s="10"/>
      <c r="VMB48" s="10"/>
      <c r="VMC48" s="10"/>
      <c r="VMD48" s="10"/>
      <c r="VME48" s="10"/>
      <c r="VMF48" s="10"/>
      <c r="VMG48" s="10"/>
      <c r="VMH48" s="10"/>
      <c r="VMI48" s="10"/>
      <c r="VMJ48" s="10"/>
      <c r="VMK48" s="10"/>
      <c r="VML48" s="10"/>
      <c r="VMM48" s="10"/>
      <c r="VMN48" s="10"/>
      <c r="VMO48" s="10"/>
      <c r="VMP48" s="10"/>
      <c r="VMQ48" s="10"/>
      <c r="VMR48" s="10"/>
      <c r="VMS48" s="10"/>
      <c r="VMT48" s="10"/>
      <c r="VMU48" s="10"/>
      <c r="VMV48" s="10"/>
      <c r="VMW48" s="10"/>
      <c r="VMX48" s="10"/>
      <c r="VMY48" s="10"/>
      <c r="VMZ48" s="10"/>
      <c r="VNA48" s="10"/>
      <c r="VNB48" s="10"/>
      <c r="VNC48" s="10"/>
      <c r="VND48" s="10"/>
      <c r="VNE48" s="10"/>
      <c r="VNF48" s="10"/>
      <c r="VNG48" s="10"/>
      <c r="VNH48" s="10"/>
      <c r="VNI48" s="10"/>
      <c r="VNJ48" s="10"/>
      <c r="VNK48" s="10"/>
      <c r="VNL48" s="10"/>
      <c r="VNM48" s="10"/>
      <c r="VNN48" s="10"/>
      <c r="VNO48" s="10"/>
      <c r="VNP48" s="10"/>
      <c r="VNQ48" s="10"/>
      <c r="VNR48" s="10"/>
      <c r="VNS48" s="10"/>
      <c r="VNT48" s="10"/>
      <c r="VNU48" s="10"/>
      <c r="VNV48" s="10"/>
      <c r="VNW48" s="10"/>
      <c r="VNX48" s="10"/>
      <c r="VNY48" s="10"/>
      <c r="VNZ48" s="10"/>
      <c r="VOA48" s="10"/>
      <c r="VOB48" s="10"/>
      <c r="VOC48" s="10"/>
      <c r="VOD48" s="10"/>
      <c r="VOE48" s="10"/>
      <c r="VOF48" s="10"/>
      <c r="VOG48" s="10"/>
      <c r="VOH48" s="10"/>
      <c r="VOI48" s="10"/>
      <c r="VOJ48" s="10"/>
      <c r="VOK48" s="10"/>
      <c r="VOL48" s="10"/>
      <c r="VOM48" s="10"/>
      <c r="VON48" s="10"/>
      <c r="VOO48" s="10"/>
      <c r="VOP48" s="10"/>
      <c r="VOQ48" s="10"/>
      <c r="VOR48" s="10"/>
      <c r="VOS48" s="10"/>
      <c r="VOT48" s="10"/>
      <c r="VOU48" s="10"/>
      <c r="VOV48" s="10"/>
      <c r="VOW48" s="10"/>
      <c r="VOX48" s="10"/>
      <c r="VOY48" s="10"/>
      <c r="VOZ48" s="10"/>
      <c r="VPA48" s="10"/>
      <c r="VPB48" s="10"/>
      <c r="VPC48" s="10"/>
      <c r="VPD48" s="10"/>
      <c r="VPE48" s="10"/>
      <c r="VPF48" s="10"/>
      <c r="VPG48" s="10"/>
      <c r="VPH48" s="10"/>
      <c r="VPI48" s="10"/>
      <c r="VPJ48" s="10"/>
      <c r="VPK48" s="10"/>
      <c r="VPL48" s="10"/>
      <c r="VPM48" s="10"/>
      <c r="VPN48" s="10"/>
      <c r="VPO48" s="10"/>
      <c r="VPP48" s="10"/>
      <c r="VPQ48" s="10"/>
      <c r="VPR48" s="10"/>
      <c r="VPS48" s="10"/>
      <c r="VPT48" s="10"/>
      <c r="VPU48" s="10"/>
      <c r="VPV48" s="10"/>
      <c r="VPW48" s="10"/>
      <c r="VPX48" s="10"/>
      <c r="VPY48" s="10"/>
      <c r="VPZ48" s="10"/>
      <c r="VQA48" s="10"/>
      <c r="VQB48" s="10"/>
      <c r="VQC48" s="10"/>
      <c r="VQD48" s="10"/>
      <c r="VQE48" s="10"/>
      <c r="VQF48" s="10"/>
      <c r="VQG48" s="10"/>
      <c r="VQH48" s="10"/>
      <c r="VQI48" s="10"/>
      <c r="VQJ48" s="10"/>
      <c r="VQK48" s="10"/>
      <c r="VQL48" s="10"/>
      <c r="VQM48" s="10"/>
      <c r="VQN48" s="10"/>
      <c r="VQO48" s="10"/>
      <c r="VQP48" s="10"/>
      <c r="VQQ48" s="10"/>
      <c r="VQR48" s="10"/>
      <c r="VQS48" s="10"/>
      <c r="VQT48" s="10"/>
      <c r="VQU48" s="10"/>
      <c r="VQV48" s="10"/>
      <c r="VQW48" s="10"/>
      <c r="VQX48" s="10"/>
      <c r="VQY48" s="10"/>
      <c r="VQZ48" s="10"/>
      <c r="VRA48" s="10"/>
      <c r="VRB48" s="10"/>
      <c r="VRC48" s="10"/>
      <c r="VRD48" s="10"/>
      <c r="VRE48" s="10"/>
      <c r="VRF48" s="10"/>
      <c r="VRG48" s="10"/>
      <c r="VRH48" s="10"/>
      <c r="VRI48" s="10"/>
      <c r="VRJ48" s="10"/>
      <c r="VRK48" s="10"/>
      <c r="VRL48" s="10"/>
      <c r="VRM48" s="10"/>
      <c r="VRN48" s="10"/>
      <c r="VRO48" s="10"/>
      <c r="VRP48" s="10"/>
      <c r="VRQ48" s="10"/>
      <c r="VRR48" s="10"/>
      <c r="VRS48" s="10"/>
      <c r="VRT48" s="10"/>
      <c r="VRU48" s="10"/>
      <c r="VRV48" s="10"/>
      <c r="VRW48" s="10"/>
      <c r="VRX48" s="10"/>
      <c r="VRY48" s="10"/>
      <c r="VRZ48" s="10"/>
      <c r="VSA48" s="10"/>
      <c r="VSB48" s="10"/>
      <c r="VSC48" s="10"/>
      <c r="VSD48" s="10"/>
      <c r="VSE48" s="10"/>
      <c r="VSF48" s="10"/>
      <c r="VSG48" s="10"/>
      <c r="VSH48" s="10"/>
      <c r="VSI48" s="10"/>
      <c r="VSJ48" s="10"/>
      <c r="VSK48" s="10"/>
      <c r="VSL48" s="10"/>
      <c r="VSM48" s="10"/>
      <c r="VSN48" s="10"/>
      <c r="VSO48" s="10"/>
      <c r="VSP48" s="10"/>
      <c r="VSQ48" s="10"/>
      <c r="VSR48" s="10"/>
      <c r="VSS48" s="10"/>
      <c r="VST48" s="10"/>
      <c r="VSU48" s="10"/>
      <c r="VSV48" s="10"/>
      <c r="VSW48" s="10"/>
      <c r="VSX48" s="10"/>
      <c r="VSY48" s="10"/>
      <c r="VSZ48" s="10"/>
      <c r="VTA48" s="10"/>
      <c r="VTB48" s="10"/>
      <c r="VTC48" s="10"/>
      <c r="VTD48" s="10"/>
      <c r="VTE48" s="10"/>
      <c r="VTF48" s="10"/>
      <c r="VTG48" s="10"/>
      <c r="VTH48" s="10"/>
      <c r="VTI48" s="10"/>
      <c r="VTJ48" s="10"/>
      <c r="VTK48" s="10"/>
      <c r="VTL48" s="10"/>
      <c r="VTM48" s="10"/>
      <c r="VTN48" s="10"/>
      <c r="VTO48" s="10"/>
      <c r="VTP48" s="10"/>
      <c r="VTQ48" s="10"/>
      <c r="VTR48" s="10"/>
      <c r="VTS48" s="10"/>
      <c r="VTT48" s="10"/>
      <c r="VTU48" s="10"/>
      <c r="VTV48" s="10"/>
      <c r="VTW48" s="10"/>
      <c r="VTX48" s="10"/>
      <c r="VTY48" s="10"/>
      <c r="VTZ48" s="10"/>
      <c r="VUA48" s="10"/>
      <c r="VUB48" s="10"/>
      <c r="VUC48" s="10"/>
      <c r="VUD48" s="10"/>
      <c r="VUE48" s="10"/>
      <c r="VUF48" s="10"/>
      <c r="VUG48" s="10"/>
      <c r="VUH48" s="10"/>
      <c r="VUI48" s="10"/>
      <c r="VUJ48" s="10"/>
      <c r="VUK48" s="10"/>
      <c r="VUL48" s="10"/>
      <c r="VUM48" s="10"/>
      <c r="VUN48" s="10"/>
      <c r="VUO48" s="10"/>
      <c r="VUP48" s="10"/>
      <c r="VUQ48" s="10"/>
      <c r="VUR48" s="10"/>
      <c r="VUS48" s="10"/>
      <c r="VUT48" s="10"/>
      <c r="VUU48" s="10"/>
      <c r="VUV48" s="10"/>
      <c r="VUW48" s="10"/>
      <c r="VUX48" s="10"/>
      <c r="VUY48" s="10"/>
      <c r="VUZ48" s="10"/>
      <c r="VVA48" s="10"/>
      <c r="VVB48" s="10"/>
      <c r="VVC48" s="10"/>
      <c r="VVD48" s="10"/>
      <c r="VVE48" s="10"/>
      <c r="VVF48" s="10"/>
      <c r="VVG48" s="10"/>
      <c r="VVH48" s="10"/>
      <c r="VVI48" s="10"/>
      <c r="VVJ48" s="10"/>
      <c r="VVK48" s="10"/>
      <c r="VVL48" s="10"/>
      <c r="VVM48" s="10"/>
      <c r="VVN48" s="10"/>
      <c r="VVO48" s="10"/>
      <c r="VVP48" s="10"/>
      <c r="VVQ48" s="10"/>
      <c r="VVR48" s="10"/>
      <c r="VVS48" s="10"/>
      <c r="VVT48" s="10"/>
      <c r="VVU48" s="10"/>
      <c r="VVV48" s="10"/>
      <c r="VVW48" s="10"/>
      <c r="VVX48" s="10"/>
      <c r="VVY48" s="10"/>
      <c r="VVZ48" s="10"/>
      <c r="VWA48" s="10"/>
      <c r="VWB48" s="10"/>
      <c r="VWC48" s="10"/>
      <c r="VWD48" s="10"/>
      <c r="VWE48" s="10"/>
      <c r="VWF48" s="10"/>
      <c r="VWG48" s="10"/>
      <c r="VWH48" s="10"/>
      <c r="VWI48" s="10"/>
      <c r="VWJ48" s="10"/>
      <c r="VWK48" s="10"/>
      <c r="VWL48" s="10"/>
      <c r="VWM48" s="10"/>
      <c r="VWN48" s="10"/>
      <c r="VWO48" s="10"/>
      <c r="VWP48" s="10"/>
      <c r="VWQ48" s="10"/>
      <c r="VWR48" s="10"/>
      <c r="VWS48" s="10"/>
      <c r="VWT48" s="10"/>
      <c r="VWU48" s="10"/>
      <c r="VWV48" s="10"/>
      <c r="VWW48" s="10"/>
      <c r="VWX48" s="10"/>
      <c r="VWY48" s="10"/>
      <c r="VWZ48" s="10"/>
      <c r="VXA48" s="10"/>
      <c r="VXB48" s="10"/>
      <c r="VXC48" s="10"/>
      <c r="VXD48" s="10"/>
      <c r="VXE48" s="10"/>
      <c r="VXF48" s="10"/>
      <c r="VXG48" s="10"/>
      <c r="VXH48" s="10"/>
      <c r="VXI48" s="10"/>
      <c r="VXJ48" s="10"/>
      <c r="VXK48" s="10"/>
      <c r="VXL48" s="10"/>
      <c r="VXM48" s="10"/>
      <c r="VXN48" s="10"/>
      <c r="VXO48" s="10"/>
      <c r="VXP48" s="10"/>
      <c r="VXQ48" s="10"/>
      <c r="VXR48" s="10"/>
      <c r="VXS48" s="10"/>
      <c r="VXT48" s="10"/>
      <c r="VXU48" s="10"/>
      <c r="VXV48" s="10"/>
      <c r="VXW48" s="10"/>
      <c r="VXX48" s="10"/>
      <c r="VXY48" s="10"/>
      <c r="VXZ48" s="10"/>
      <c r="VYA48" s="10"/>
      <c r="VYB48" s="10"/>
      <c r="VYC48" s="10"/>
      <c r="VYD48" s="10"/>
      <c r="VYE48" s="10"/>
      <c r="VYF48" s="10"/>
      <c r="VYG48" s="10"/>
      <c r="VYH48" s="10"/>
      <c r="VYI48" s="10"/>
      <c r="VYJ48" s="10"/>
      <c r="VYK48" s="10"/>
      <c r="VYL48" s="10"/>
      <c r="VYM48" s="10"/>
      <c r="VYN48" s="10"/>
      <c r="VYO48" s="10"/>
      <c r="VYP48" s="10"/>
      <c r="VYQ48" s="10"/>
      <c r="VYR48" s="10"/>
      <c r="VYS48" s="10"/>
      <c r="VYT48" s="10"/>
      <c r="VYU48" s="10"/>
      <c r="VYV48" s="10"/>
      <c r="VYW48" s="10"/>
      <c r="VYX48" s="10"/>
      <c r="VYY48" s="10"/>
      <c r="VYZ48" s="10"/>
      <c r="VZA48" s="10"/>
      <c r="VZB48" s="10"/>
      <c r="VZC48" s="10"/>
      <c r="VZD48" s="10"/>
      <c r="VZE48" s="10"/>
      <c r="VZF48" s="10"/>
      <c r="VZG48" s="10"/>
      <c r="VZH48" s="10"/>
      <c r="VZI48" s="10"/>
      <c r="VZJ48" s="10"/>
      <c r="VZK48" s="10"/>
      <c r="VZL48" s="10"/>
      <c r="VZM48" s="10"/>
      <c r="VZN48" s="10"/>
      <c r="VZO48" s="10"/>
      <c r="VZP48" s="10"/>
      <c r="VZQ48" s="10"/>
      <c r="VZR48" s="10"/>
      <c r="VZS48" s="10"/>
      <c r="VZT48" s="10"/>
      <c r="VZU48" s="10"/>
      <c r="VZV48" s="10"/>
      <c r="VZW48" s="10"/>
      <c r="VZX48" s="10"/>
      <c r="VZY48" s="10"/>
      <c r="VZZ48" s="10"/>
      <c r="WAA48" s="10"/>
      <c r="WAB48" s="10"/>
      <c r="WAC48" s="10"/>
      <c r="WAD48" s="10"/>
      <c r="WAE48" s="10"/>
      <c r="WAF48" s="10"/>
      <c r="WAG48" s="10"/>
      <c r="WAH48" s="10"/>
      <c r="WAI48" s="10"/>
      <c r="WAJ48" s="10"/>
      <c r="WAK48" s="10"/>
      <c r="WAL48" s="10"/>
      <c r="WAM48" s="10"/>
      <c r="WAN48" s="10"/>
      <c r="WAO48" s="10"/>
      <c r="WAP48" s="10"/>
      <c r="WAQ48" s="10"/>
      <c r="WAR48" s="10"/>
      <c r="WAS48" s="10"/>
      <c r="WAT48" s="10"/>
      <c r="WAU48" s="10"/>
      <c r="WAV48" s="10"/>
      <c r="WAW48" s="10"/>
      <c r="WAX48" s="10"/>
      <c r="WAY48" s="10"/>
      <c r="WAZ48" s="10"/>
      <c r="WBA48" s="10"/>
      <c r="WBB48" s="10"/>
      <c r="WBC48" s="10"/>
      <c r="WBD48" s="10"/>
      <c r="WBE48" s="10"/>
      <c r="WBF48" s="10"/>
      <c r="WBG48" s="10"/>
      <c r="WBH48" s="10"/>
      <c r="WBI48" s="10"/>
      <c r="WBJ48" s="10"/>
      <c r="WBK48" s="10"/>
      <c r="WBL48" s="10"/>
      <c r="WBM48" s="10"/>
      <c r="WBN48" s="10"/>
      <c r="WBO48" s="10"/>
      <c r="WBP48" s="10"/>
      <c r="WBQ48" s="10"/>
      <c r="WBR48" s="10"/>
      <c r="WBS48" s="10"/>
      <c r="WBT48" s="10"/>
      <c r="WBU48" s="10"/>
      <c r="WBV48" s="10"/>
      <c r="WBW48" s="10"/>
      <c r="WBX48" s="10"/>
      <c r="WBY48" s="10"/>
      <c r="WBZ48" s="10"/>
      <c r="WCA48" s="10"/>
      <c r="WCB48" s="10"/>
      <c r="WCC48" s="10"/>
      <c r="WCD48" s="10"/>
      <c r="WCE48" s="10"/>
      <c r="WCF48" s="10"/>
      <c r="WCG48" s="10"/>
      <c r="WCH48" s="10"/>
      <c r="WCI48" s="10"/>
      <c r="WCJ48" s="10"/>
      <c r="WCK48" s="10"/>
      <c r="WCL48" s="10"/>
      <c r="WCM48" s="10"/>
      <c r="WCN48" s="10"/>
      <c r="WCO48" s="10"/>
      <c r="WCP48" s="10"/>
      <c r="WCQ48" s="10"/>
      <c r="WCR48" s="10"/>
      <c r="WCS48" s="10"/>
      <c r="WCT48" s="10"/>
      <c r="WCU48" s="10"/>
      <c r="WCV48" s="10"/>
      <c r="WCW48" s="10"/>
      <c r="WCX48" s="10"/>
      <c r="WCY48" s="10"/>
      <c r="WCZ48" s="10"/>
      <c r="WDA48" s="10"/>
      <c r="WDB48" s="10"/>
      <c r="WDC48" s="10"/>
      <c r="WDD48" s="10"/>
      <c r="WDE48" s="10"/>
      <c r="WDF48" s="10"/>
      <c r="WDG48" s="10"/>
      <c r="WDH48" s="10"/>
      <c r="WDI48" s="10"/>
      <c r="WDJ48" s="10"/>
      <c r="WDK48" s="10"/>
      <c r="WDL48" s="10"/>
      <c r="WDM48" s="10"/>
      <c r="WDN48" s="10"/>
      <c r="WDO48" s="10"/>
      <c r="WDP48" s="10"/>
      <c r="WDQ48" s="10"/>
      <c r="WDR48" s="10"/>
      <c r="WDS48" s="10"/>
      <c r="WDT48" s="10"/>
      <c r="WDU48" s="10"/>
      <c r="WDV48" s="10"/>
      <c r="WDW48" s="10"/>
      <c r="WDX48" s="10"/>
      <c r="WDY48" s="10"/>
      <c r="WDZ48" s="10"/>
      <c r="WEA48" s="10"/>
      <c r="WEB48" s="10"/>
      <c r="WEC48" s="10"/>
      <c r="WED48" s="10"/>
      <c r="WEE48" s="10"/>
      <c r="WEF48" s="10"/>
      <c r="WEG48" s="10"/>
      <c r="WEH48" s="10"/>
      <c r="WEI48" s="10"/>
      <c r="WEJ48" s="10"/>
      <c r="WEK48" s="10"/>
      <c r="WEL48" s="10"/>
      <c r="WEM48" s="10"/>
      <c r="WEN48" s="10"/>
      <c r="WEO48" s="10"/>
      <c r="WEP48" s="10"/>
      <c r="WEQ48" s="10"/>
      <c r="WER48" s="10"/>
      <c r="WES48" s="10"/>
      <c r="WET48" s="10"/>
      <c r="WEU48" s="10"/>
      <c r="WEV48" s="10"/>
      <c r="WEW48" s="10"/>
      <c r="WEX48" s="10"/>
      <c r="WEY48" s="10"/>
      <c r="WEZ48" s="10"/>
      <c r="WFA48" s="10"/>
      <c r="WFB48" s="10"/>
      <c r="WFC48" s="10"/>
      <c r="WFD48" s="10"/>
      <c r="WFE48" s="10"/>
      <c r="WFF48" s="10"/>
      <c r="WFG48" s="10"/>
      <c r="WFH48" s="10"/>
      <c r="WFI48" s="10"/>
      <c r="WFJ48" s="10"/>
      <c r="WFK48" s="10"/>
      <c r="WFL48" s="10"/>
      <c r="WFM48" s="10"/>
      <c r="WFN48" s="10"/>
      <c r="WFO48" s="10"/>
      <c r="WFP48" s="10"/>
      <c r="WFQ48" s="10"/>
      <c r="WFR48" s="10"/>
      <c r="WFS48" s="10"/>
      <c r="WFT48" s="10"/>
      <c r="WFU48" s="10"/>
      <c r="WFV48" s="10"/>
      <c r="WFW48" s="10"/>
      <c r="WFX48" s="10"/>
      <c r="WFY48" s="10"/>
      <c r="WFZ48" s="10"/>
      <c r="WGA48" s="10"/>
      <c r="WGB48" s="10"/>
      <c r="WGC48" s="10"/>
      <c r="WGD48" s="10"/>
      <c r="WGE48" s="10"/>
      <c r="WGF48" s="10"/>
      <c r="WGG48" s="10"/>
      <c r="WGH48" s="10"/>
      <c r="WGI48" s="10"/>
      <c r="WGJ48" s="10"/>
      <c r="WGK48" s="10"/>
      <c r="WGL48" s="10"/>
      <c r="WGM48" s="10"/>
      <c r="WGN48" s="10"/>
      <c r="WGO48" s="10"/>
      <c r="WGP48" s="10"/>
      <c r="WGQ48" s="10"/>
      <c r="WGR48" s="10"/>
      <c r="WGS48" s="10"/>
      <c r="WGT48" s="10"/>
      <c r="WGU48" s="10"/>
      <c r="WGV48" s="10"/>
      <c r="WGW48" s="10"/>
      <c r="WGX48" s="10"/>
      <c r="WGY48" s="10"/>
      <c r="WGZ48" s="10"/>
      <c r="WHA48" s="10"/>
      <c r="WHB48" s="10"/>
      <c r="WHC48" s="10"/>
      <c r="WHD48" s="10"/>
      <c r="WHE48" s="10"/>
      <c r="WHF48" s="10"/>
      <c r="WHG48" s="10"/>
      <c r="WHH48" s="10"/>
      <c r="WHI48" s="10"/>
      <c r="WHJ48" s="10"/>
      <c r="WHK48" s="10"/>
      <c r="WHL48" s="10"/>
      <c r="WHM48" s="10"/>
      <c r="WHN48" s="10"/>
      <c r="WHO48" s="10"/>
      <c r="WHP48" s="10"/>
      <c r="WHQ48" s="10"/>
      <c r="WHR48" s="10"/>
      <c r="WHS48" s="10"/>
      <c r="WHT48" s="10"/>
      <c r="WHU48" s="10"/>
      <c r="WHV48" s="10"/>
      <c r="WHW48" s="10"/>
      <c r="WHX48" s="10"/>
      <c r="WHY48" s="10"/>
      <c r="WHZ48" s="10"/>
      <c r="WIA48" s="10"/>
      <c r="WIB48" s="10"/>
      <c r="WIC48" s="10"/>
      <c r="WID48" s="10"/>
      <c r="WIE48" s="10"/>
      <c r="WIF48" s="10"/>
      <c r="WIG48" s="10"/>
      <c r="WIH48" s="10"/>
      <c r="WII48" s="10"/>
      <c r="WIJ48" s="10"/>
      <c r="WIK48" s="10"/>
      <c r="WIL48" s="10"/>
      <c r="WIM48" s="10"/>
      <c r="WIN48" s="10"/>
      <c r="WIO48" s="10"/>
      <c r="WIP48" s="10"/>
      <c r="WIQ48" s="10"/>
      <c r="WIR48" s="10"/>
      <c r="WIS48" s="10"/>
      <c r="WIT48" s="10"/>
      <c r="WIU48" s="10"/>
      <c r="WIV48" s="10"/>
      <c r="WIW48" s="10"/>
      <c r="WIX48" s="10"/>
      <c r="WIY48" s="10"/>
      <c r="WIZ48" s="10"/>
      <c r="WJA48" s="10"/>
      <c r="WJB48" s="10"/>
      <c r="WJC48" s="10"/>
      <c r="WJD48" s="10"/>
      <c r="WJE48" s="10"/>
      <c r="WJF48" s="10"/>
      <c r="WJG48" s="10"/>
      <c r="WJH48" s="10"/>
      <c r="WJI48" s="10"/>
      <c r="WJJ48" s="10"/>
      <c r="WJK48" s="10"/>
      <c r="WJL48" s="10"/>
      <c r="WJM48" s="10"/>
      <c r="WJN48" s="10"/>
      <c r="WJO48" s="10"/>
      <c r="WJP48" s="10"/>
      <c r="WJQ48" s="10"/>
      <c r="WJR48" s="10"/>
      <c r="WJS48" s="10"/>
      <c r="WJT48" s="10"/>
      <c r="WJU48" s="10"/>
      <c r="WJV48" s="10"/>
      <c r="WJW48" s="10"/>
      <c r="WJX48" s="10"/>
      <c r="WJY48" s="10"/>
      <c r="WJZ48" s="10"/>
      <c r="WKA48" s="10"/>
      <c r="WKB48" s="10"/>
      <c r="WKC48" s="10"/>
      <c r="WKD48" s="10"/>
      <c r="WKE48" s="10"/>
      <c r="WKF48" s="10"/>
      <c r="WKG48" s="10"/>
      <c r="WKH48" s="10"/>
      <c r="WKI48" s="10"/>
      <c r="WKJ48" s="10"/>
      <c r="WKK48" s="10"/>
      <c r="WKL48" s="10"/>
      <c r="WKM48" s="10"/>
      <c r="WKN48" s="10"/>
      <c r="WKO48" s="10"/>
      <c r="WKP48" s="10"/>
      <c r="WKQ48" s="10"/>
      <c r="WKR48" s="10"/>
      <c r="WKS48" s="10"/>
      <c r="WKT48" s="10"/>
      <c r="WKU48" s="10"/>
      <c r="WKV48" s="10"/>
      <c r="WKW48" s="10"/>
      <c r="WKX48" s="10"/>
      <c r="WKY48" s="10"/>
      <c r="WKZ48" s="10"/>
      <c r="WLA48" s="10"/>
      <c r="WLB48" s="10"/>
      <c r="WLC48" s="10"/>
      <c r="WLD48" s="10"/>
      <c r="WLE48" s="10"/>
      <c r="WLF48" s="10"/>
      <c r="WLG48" s="10"/>
      <c r="WLH48" s="10"/>
      <c r="WLI48" s="10"/>
      <c r="WLJ48" s="10"/>
      <c r="WLK48" s="10"/>
      <c r="WLL48" s="10"/>
      <c r="WLM48" s="10"/>
      <c r="WLN48" s="10"/>
      <c r="WLO48" s="10"/>
      <c r="WLP48" s="10"/>
      <c r="WLQ48" s="10"/>
      <c r="WLR48" s="10"/>
      <c r="WLS48" s="10"/>
      <c r="WLT48" s="10"/>
      <c r="WLU48" s="10"/>
      <c r="WLV48" s="10"/>
      <c r="WLW48" s="10"/>
      <c r="WLX48" s="10"/>
      <c r="WLY48" s="10"/>
      <c r="WLZ48" s="10"/>
      <c r="WMA48" s="10"/>
      <c r="WMB48" s="10"/>
      <c r="WMC48" s="10"/>
      <c r="WMD48" s="10"/>
      <c r="WME48" s="10"/>
      <c r="WMF48" s="10"/>
      <c r="WMG48" s="10"/>
      <c r="WMH48" s="10"/>
      <c r="WMI48" s="10"/>
      <c r="WMJ48" s="10"/>
      <c r="WMK48" s="10"/>
      <c r="WML48" s="10"/>
      <c r="WMM48" s="10"/>
      <c r="WMN48" s="10"/>
      <c r="WMO48" s="10"/>
      <c r="WMP48" s="10"/>
      <c r="WMQ48" s="10"/>
      <c r="WMR48" s="10"/>
      <c r="WMS48" s="10"/>
      <c r="WMT48" s="10"/>
      <c r="WMU48" s="10"/>
      <c r="WMV48" s="10"/>
      <c r="WMW48" s="10"/>
      <c r="WMX48" s="10"/>
      <c r="WMY48" s="10"/>
      <c r="WMZ48" s="10"/>
      <c r="WNA48" s="10"/>
      <c r="WNB48" s="10"/>
      <c r="WNC48" s="10"/>
      <c r="WND48" s="10"/>
      <c r="WNE48" s="10"/>
      <c r="WNF48" s="10"/>
      <c r="WNG48" s="10"/>
      <c r="WNH48" s="10"/>
      <c r="WNI48" s="10"/>
      <c r="WNJ48" s="10"/>
      <c r="WNK48" s="10"/>
      <c r="WNL48" s="10"/>
      <c r="WNM48" s="10"/>
      <c r="WNN48" s="10"/>
      <c r="WNO48" s="10"/>
      <c r="WNP48" s="10"/>
      <c r="WNQ48" s="10"/>
      <c r="WNR48" s="10"/>
      <c r="WNS48" s="10"/>
      <c r="WNT48" s="10"/>
      <c r="WNU48" s="10"/>
      <c r="WNV48" s="10"/>
      <c r="WNW48" s="10"/>
      <c r="WNX48" s="10"/>
      <c r="WNY48" s="10"/>
      <c r="WNZ48" s="10"/>
      <c r="WOA48" s="10"/>
      <c r="WOB48" s="10"/>
      <c r="WOC48" s="10"/>
      <c r="WOD48" s="10"/>
      <c r="WOE48" s="10"/>
      <c r="WOF48" s="10"/>
      <c r="WOG48" s="10"/>
      <c r="WOH48" s="10"/>
      <c r="WOI48" s="10"/>
      <c r="WOJ48" s="10"/>
      <c r="WOK48" s="10"/>
      <c r="WOL48" s="10"/>
      <c r="WOM48" s="10"/>
      <c r="WON48" s="10"/>
      <c r="WOO48" s="10"/>
      <c r="WOP48" s="10"/>
      <c r="WOQ48" s="10"/>
      <c r="WOR48" s="10"/>
      <c r="WOS48" s="10"/>
      <c r="WOT48" s="10"/>
      <c r="WOU48" s="10"/>
      <c r="WOV48" s="10"/>
      <c r="WOW48" s="10"/>
      <c r="WOX48" s="10"/>
      <c r="WOY48" s="10"/>
      <c r="WOZ48" s="10"/>
      <c r="WPA48" s="10"/>
      <c r="WPB48" s="10"/>
      <c r="WPC48" s="10"/>
      <c r="WPD48" s="10"/>
      <c r="WPE48" s="10"/>
      <c r="WPF48" s="10"/>
      <c r="WPG48" s="10"/>
      <c r="WPH48" s="10"/>
      <c r="WPI48" s="10"/>
      <c r="WPJ48" s="10"/>
      <c r="WPK48" s="10"/>
      <c r="WPL48" s="10"/>
      <c r="WPM48" s="10"/>
      <c r="WPN48" s="10"/>
      <c r="WPO48" s="10"/>
      <c r="WPP48" s="10"/>
      <c r="WPQ48" s="10"/>
      <c r="WPR48" s="10"/>
      <c r="WPS48" s="10"/>
      <c r="WPT48" s="10"/>
      <c r="WPU48" s="10"/>
      <c r="WPV48" s="10"/>
      <c r="WPW48" s="10"/>
      <c r="WPX48" s="10"/>
      <c r="WPY48" s="10"/>
      <c r="WPZ48" s="10"/>
      <c r="WQA48" s="10"/>
      <c r="WQB48" s="10"/>
      <c r="WQC48" s="10"/>
      <c r="WQD48" s="10"/>
      <c r="WQE48" s="10"/>
      <c r="WQF48" s="10"/>
      <c r="WQG48" s="10"/>
      <c r="WQH48" s="10"/>
      <c r="WQI48" s="10"/>
      <c r="WQJ48" s="10"/>
      <c r="WQK48" s="10"/>
      <c r="WQL48" s="10"/>
      <c r="WQM48" s="10"/>
      <c r="WQN48" s="10"/>
      <c r="WQO48" s="10"/>
      <c r="WQP48" s="10"/>
      <c r="WQQ48" s="10"/>
      <c r="WQR48" s="10"/>
      <c r="WQS48" s="10"/>
      <c r="WQT48" s="10"/>
      <c r="WQU48" s="10"/>
      <c r="WQV48" s="10"/>
      <c r="WQW48" s="10"/>
      <c r="WQX48" s="10"/>
      <c r="WQY48" s="10"/>
      <c r="WQZ48" s="10"/>
      <c r="WRA48" s="10"/>
      <c r="WRB48" s="10"/>
      <c r="WRC48" s="10"/>
      <c r="WRD48" s="10"/>
      <c r="WRE48" s="10"/>
      <c r="WRF48" s="10"/>
      <c r="WRG48" s="10"/>
      <c r="WRH48" s="10"/>
      <c r="WRI48" s="10"/>
      <c r="WRJ48" s="10"/>
      <c r="WRK48" s="10"/>
      <c r="WRL48" s="10"/>
      <c r="WRM48" s="10"/>
      <c r="WRN48" s="10"/>
      <c r="WRO48" s="10"/>
      <c r="WRP48" s="10"/>
      <c r="WRQ48" s="10"/>
      <c r="WRR48" s="10"/>
      <c r="WRS48" s="10"/>
      <c r="WRT48" s="10"/>
      <c r="WRU48" s="10"/>
      <c r="WRV48" s="10"/>
      <c r="WRW48" s="10"/>
      <c r="WRX48" s="10"/>
      <c r="WRY48" s="10"/>
      <c r="WRZ48" s="10"/>
      <c r="WSA48" s="10"/>
      <c r="WSB48" s="10"/>
      <c r="WSC48" s="10"/>
      <c r="WSD48" s="10"/>
      <c r="WSE48" s="10"/>
      <c r="WSF48" s="10"/>
      <c r="WSG48" s="10"/>
      <c r="WSH48" s="10"/>
      <c r="WSI48" s="10"/>
      <c r="WSJ48" s="10"/>
      <c r="WSK48" s="10"/>
      <c r="WSL48" s="10"/>
      <c r="WSM48" s="10"/>
      <c r="WSN48" s="10"/>
      <c r="WSO48" s="10"/>
      <c r="WSP48" s="10"/>
      <c r="WSQ48" s="10"/>
      <c r="WSR48" s="10"/>
      <c r="WSS48" s="10"/>
      <c r="WST48" s="10"/>
      <c r="WSU48" s="10"/>
      <c r="WSV48" s="10"/>
      <c r="WSW48" s="10"/>
      <c r="WSX48" s="10"/>
      <c r="WSY48" s="10"/>
      <c r="WSZ48" s="10"/>
      <c r="WTA48" s="10"/>
      <c r="WTB48" s="10"/>
      <c r="WTC48" s="10"/>
      <c r="WTD48" s="10"/>
      <c r="WTE48" s="10"/>
      <c r="WTF48" s="10"/>
      <c r="WTG48" s="10"/>
      <c r="WTH48" s="10"/>
      <c r="WTI48" s="10"/>
      <c r="WTJ48" s="10"/>
      <c r="WTK48" s="10"/>
      <c r="WTL48" s="10"/>
      <c r="WTM48" s="10"/>
      <c r="WTN48" s="10"/>
      <c r="WTO48" s="10"/>
      <c r="WTP48" s="10"/>
      <c r="WTQ48" s="10"/>
      <c r="WTR48" s="10"/>
      <c r="WTS48" s="10"/>
      <c r="WTT48" s="10"/>
      <c r="WTU48" s="10"/>
      <c r="WTV48" s="10"/>
      <c r="WTW48" s="10"/>
      <c r="WTX48" s="10"/>
      <c r="WTY48" s="10"/>
      <c r="WTZ48" s="10"/>
      <c r="WUA48" s="10"/>
      <c r="WUB48" s="10"/>
      <c r="WUC48" s="10"/>
      <c r="WUD48" s="10"/>
      <c r="WUE48" s="10"/>
      <c r="WUF48" s="10"/>
      <c r="WUG48" s="10"/>
      <c r="WUH48" s="10"/>
      <c r="WUI48" s="10"/>
      <c r="WUJ48" s="10"/>
      <c r="WUK48" s="10"/>
      <c r="WUL48" s="10"/>
      <c r="WUM48" s="10"/>
      <c r="WUN48" s="10"/>
      <c r="WUO48" s="10"/>
      <c r="WUP48" s="10"/>
      <c r="WUQ48" s="10"/>
      <c r="WUR48" s="10"/>
      <c r="WUS48" s="10"/>
      <c r="WUT48" s="10"/>
      <c r="WUU48" s="10"/>
      <c r="WUV48" s="10"/>
      <c r="WUW48" s="10"/>
      <c r="WUX48" s="10"/>
      <c r="WUY48" s="10"/>
      <c r="WUZ48" s="10"/>
      <c r="WVA48" s="10"/>
      <c r="WVB48" s="10"/>
      <c r="WVC48" s="10"/>
      <c r="WVD48" s="10"/>
      <c r="WVE48" s="10"/>
      <c r="WVF48" s="10"/>
      <c r="WVG48" s="10"/>
      <c r="WVH48" s="10"/>
      <c r="WVI48" s="10"/>
      <c r="WVJ48" s="10"/>
      <c r="WVK48" s="10"/>
      <c r="WVL48" s="10"/>
      <c r="WVM48" s="10"/>
      <c r="WVN48" s="10"/>
      <c r="WVO48" s="10"/>
      <c r="WVP48" s="10"/>
      <c r="WVQ48" s="10"/>
      <c r="WVR48" s="10"/>
      <c r="WVS48" s="10"/>
      <c r="WVT48" s="10"/>
      <c r="WVU48" s="10"/>
      <c r="WVV48" s="10"/>
      <c r="WVW48" s="10"/>
      <c r="WVX48" s="10"/>
      <c r="WVY48" s="10"/>
      <c r="WVZ48" s="10"/>
      <c r="WWA48" s="10"/>
      <c r="WWB48" s="10"/>
      <c r="WWC48" s="10"/>
      <c r="WWD48" s="10"/>
      <c r="WWE48" s="10"/>
      <c r="WWF48" s="10"/>
      <c r="WWG48" s="10"/>
      <c r="WWH48" s="10"/>
      <c r="WWI48" s="10"/>
      <c r="WWJ48" s="10"/>
      <c r="WWK48" s="10"/>
      <c r="WWL48" s="10"/>
      <c r="WWM48" s="10"/>
      <c r="WWN48" s="10"/>
      <c r="WWO48" s="10"/>
      <c r="WWP48" s="10"/>
      <c r="WWQ48" s="10"/>
      <c r="WWR48" s="10"/>
      <c r="WWS48" s="10"/>
      <c r="WWT48" s="10"/>
      <c r="WWU48" s="10"/>
      <c r="WWV48" s="10"/>
      <c r="WWW48" s="10"/>
      <c r="WWX48" s="10"/>
      <c r="WWY48" s="10"/>
      <c r="WWZ48" s="10"/>
      <c r="WXA48" s="10"/>
      <c r="WXB48" s="10"/>
      <c r="WXC48" s="10"/>
      <c r="WXD48" s="10"/>
      <c r="WXE48" s="10"/>
      <c r="WXF48" s="10"/>
      <c r="WXG48" s="10"/>
      <c r="WXH48" s="10"/>
      <c r="WXI48" s="10"/>
      <c r="WXJ48" s="10"/>
      <c r="WXK48" s="10"/>
      <c r="WXL48" s="10"/>
      <c r="WXM48" s="10"/>
      <c r="WXN48" s="10"/>
      <c r="WXO48" s="10"/>
      <c r="WXP48" s="10"/>
      <c r="WXQ48" s="10"/>
      <c r="WXR48" s="10"/>
      <c r="WXS48" s="10"/>
      <c r="WXT48" s="10"/>
      <c r="WXU48" s="10"/>
      <c r="WXV48" s="10"/>
      <c r="WXW48" s="10"/>
      <c r="WXX48" s="10"/>
      <c r="WXY48" s="10"/>
      <c r="WXZ48" s="10"/>
      <c r="WYA48" s="10"/>
      <c r="WYB48" s="10"/>
      <c r="WYC48" s="10"/>
      <c r="WYD48" s="10"/>
      <c r="WYE48" s="10"/>
      <c r="WYF48" s="10"/>
      <c r="WYG48" s="10"/>
      <c r="WYH48" s="10"/>
      <c r="WYI48" s="10"/>
      <c r="WYJ48" s="10"/>
      <c r="WYK48" s="10"/>
      <c r="WYL48" s="10"/>
      <c r="WYM48" s="10"/>
      <c r="WYN48" s="10"/>
      <c r="WYO48" s="10"/>
      <c r="WYP48" s="10"/>
      <c r="WYQ48" s="10"/>
      <c r="WYR48" s="10"/>
      <c r="WYS48" s="10"/>
      <c r="WYT48" s="10"/>
      <c r="WYU48" s="10"/>
      <c r="WYV48" s="10"/>
      <c r="WYW48" s="10"/>
      <c r="WYX48" s="10"/>
      <c r="WYY48" s="10"/>
      <c r="WYZ48" s="10"/>
      <c r="WZA48" s="10"/>
      <c r="WZB48" s="10"/>
      <c r="WZC48" s="10"/>
      <c r="WZD48" s="10"/>
      <c r="WZE48" s="10"/>
      <c r="WZF48" s="10"/>
      <c r="WZG48" s="10"/>
      <c r="WZH48" s="10"/>
      <c r="WZI48" s="10"/>
      <c r="WZJ48" s="10"/>
      <c r="WZK48" s="10"/>
      <c r="WZL48" s="10"/>
      <c r="WZM48" s="10"/>
      <c r="WZN48" s="10"/>
      <c r="WZO48" s="10"/>
      <c r="WZP48" s="10"/>
      <c r="WZQ48" s="10"/>
      <c r="WZR48" s="10"/>
      <c r="WZS48" s="10"/>
      <c r="WZT48" s="10"/>
      <c r="WZU48" s="10"/>
      <c r="WZV48" s="10"/>
      <c r="WZW48" s="10"/>
      <c r="WZX48" s="10"/>
      <c r="WZY48" s="10"/>
      <c r="WZZ48" s="10"/>
      <c r="XAA48" s="10"/>
      <c r="XAB48" s="10"/>
      <c r="XAC48" s="10"/>
      <c r="XAD48" s="10"/>
      <c r="XAE48" s="10"/>
      <c r="XAF48" s="10"/>
      <c r="XAG48" s="10"/>
      <c r="XAH48" s="10"/>
      <c r="XAI48" s="10"/>
      <c r="XAJ48" s="10"/>
      <c r="XAK48" s="10"/>
      <c r="XAL48" s="10"/>
      <c r="XAM48" s="10"/>
      <c r="XAN48" s="10"/>
      <c r="XAO48" s="10"/>
      <c r="XAP48" s="10"/>
      <c r="XAQ48" s="10"/>
      <c r="XAR48" s="10"/>
      <c r="XAS48" s="10"/>
      <c r="XAT48" s="10"/>
      <c r="XAU48" s="10"/>
      <c r="XAV48" s="10"/>
      <c r="XAW48" s="10"/>
      <c r="XAX48" s="10"/>
      <c r="XAY48" s="10"/>
      <c r="XAZ48" s="10"/>
      <c r="XBA48" s="10"/>
      <c r="XBB48" s="10"/>
      <c r="XBC48" s="10"/>
      <c r="XBD48" s="10"/>
      <c r="XBE48" s="10"/>
      <c r="XBF48" s="10"/>
      <c r="XBG48" s="10"/>
      <c r="XBH48" s="10"/>
      <c r="XBI48" s="10"/>
      <c r="XBJ48" s="10"/>
      <c r="XBK48" s="10"/>
      <c r="XBL48" s="10"/>
      <c r="XBM48" s="10"/>
      <c r="XBN48" s="10"/>
      <c r="XBO48" s="10"/>
      <c r="XBP48" s="10"/>
      <c r="XBQ48" s="10"/>
      <c r="XBR48" s="10"/>
      <c r="XBS48" s="10"/>
      <c r="XBT48" s="10"/>
      <c r="XBU48" s="10"/>
      <c r="XBV48" s="10"/>
      <c r="XBW48" s="10"/>
      <c r="XBX48" s="10"/>
      <c r="XBY48" s="10"/>
      <c r="XBZ48" s="10"/>
      <c r="XCA48" s="10"/>
      <c r="XCB48" s="10"/>
      <c r="XCC48" s="10"/>
      <c r="XCD48" s="10"/>
      <c r="XCE48" s="10"/>
      <c r="XCF48" s="10"/>
      <c r="XCG48" s="10"/>
      <c r="XCH48" s="10"/>
      <c r="XCI48" s="10"/>
      <c r="XCJ48" s="10"/>
      <c r="XCK48" s="10"/>
      <c r="XCL48" s="10"/>
      <c r="XCM48" s="10"/>
      <c r="XCN48" s="10"/>
      <c r="XCO48" s="10"/>
      <c r="XCP48" s="10"/>
      <c r="XCQ48" s="10"/>
      <c r="XCR48" s="10"/>
      <c r="XCS48" s="10"/>
      <c r="XCT48" s="10"/>
      <c r="XCU48" s="10"/>
      <c r="XCV48" s="10"/>
      <c r="XCW48" s="10"/>
      <c r="XCX48" s="10"/>
      <c r="XCY48" s="10"/>
      <c r="XCZ48" s="10"/>
      <c r="XDA48" s="10"/>
      <c r="XDB48" s="10"/>
      <c r="XDC48" s="10"/>
      <c r="XDD48" s="10"/>
      <c r="XDE48" s="10"/>
      <c r="XDF48" s="10"/>
      <c r="XDG48" s="10"/>
      <c r="XDH48" s="10"/>
      <c r="XDI48" s="10"/>
      <c r="XDJ48" s="10"/>
      <c r="XDK48" s="10"/>
      <c r="XDL48" s="10"/>
      <c r="XDM48" s="10"/>
      <c r="XDN48" s="10"/>
      <c r="XDO48" s="10"/>
      <c r="XDP48" s="10"/>
      <c r="XDQ48" s="10"/>
      <c r="XDR48" s="10"/>
      <c r="XDS48" s="10"/>
      <c r="XDT48" s="10"/>
      <c r="XDU48" s="10"/>
      <c r="XDV48" s="10"/>
      <c r="XDW48" s="10"/>
      <c r="XDX48" s="10"/>
      <c r="XDY48" s="10"/>
      <c r="XDZ48" s="10"/>
      <c r="XEA48" s="10"/>
      <c r="XEB48" s="10"/>
      <c r="XEC48" s="10"/>
      <c r="XED48" s="10"/>
      <c r="XEE48" s="10"/>
      <c r="XEF48" s="10"/>
      <c r="XEG48" s="10"/>
      <c r="XEH48" s="10"/>
      <c r="XEI48" s="10"/>
      <c r="XEJ48" s="10"/>
      <c r="XEK48" s="10"/>
      <c r="XEL48" s="10"/>
      <c r="XEM48" s="10"/>
      <c r="XEN48" s="10"/>
      <c r="XEO48" s="10"/>
      <c r="XEP48" s="10"/>
      <c r="XEQ48" s="10"/>
      <c r="XER48" s="10"/>
      <c r="XES48" s="10"/>
      <c r="XET48" s="10"/>
      <c r="XEU48" s="10"/>
      <c r="XEV48" s="10"/>
      <c r="XEW48" s="10"/>
      <c r="XEX48" s="10"/>
      <c r="XEY48" s="10"/>
      <c r="XEZ48" s="10"/>
      <c r="XFA48" s="10"/>
      <c r="XFB48" s="10"/>
      <c r="XFC48" s="10"/>
      <c r="XFD48" s="10"/>
    </row>
    <row r="49" spans="1:1" ht="13.5">
      <c r="A49" s="80"/>
    </row>
  </sheetData>
  <mergeCells count="1">
    <mergeCell ref="A1:B1"/>
  </mergeCells>
  <phoneticPr fontId="33"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dimension ref="A1:F7"/>
  <sheetViews>
    <sheetView workbookViewId="0">
      <selection activeCell="F10" sqref="F10"/>
    </sheetView>
  </sheetViews>
  <sheetFormatPr defaultColWidth="9" defaultRowHeight="13.5"/>
  <cols>
    <col min="1" max="1" width="22.375" customWidth="1"/>
    <col min="2" max="6" width="13" customWidth="1"/>
  </cols>
  <sheetData>
    <row r="1" spans="1:6" ht="39.75" customHeight="1">
      <c r="A1" s="209" t="s">
        <v>1442</v>
      </c>
      <c r="B1" s="210"/>
      <c r="C1" s="210"/>
      <c r="D1" s="210"/>
      <c r="E1" s="210"/>
      <c r="F1" s="210"/>
    </row>
    <row r="2" spans="1:6" ht="16.5" customHeight="1">
      <c r="A2" s="61"/>
      <c r="B2" s="62"/>
      <c r="C2" s="63" t="s">
        <v>1</v>
      </c>
      <c r="D2" s="60"/>
      <c r="E2" s="64"/>
      <c r="F2" s="65" t="s">
        <v>2</v>
      </c>
    </row>
    <row r="3" spans="1:6" s="59" customFormat="1" ht="31.5" customHeight="1">
      <c r="A3" s="66" t="s">
        <v>1314</v>
      </c>
      <c r="B3" s="66" t="s">
        <v>4</v>
      </c>
      <c r="C3" s="67" t="s">
        <v>1315</v>
      </c>
      <c r="D3" s="68" t="s">
        <v>6</v>
      </c>
      <c r="E3" s="66" t="s">
        <v>7</v>
      </c>
      <c r="F3" s="67" t="s">
        <v>8</v>
      </c>
    </row>
    <row r="4" spans="1:6" s="59" customFormat="1" ht="27" customHeight="1">
      <c r="A4" s="169" t="s">
        <v>1433</v>
      </c>
      <c r="B4" s="66">
        <v>0</v>
      </c>
      <c r="C4" s="66">
        <v>0</v>
      </c>
      <c r="D4" s="66">
        <v>0</v>
      </c>
      <c r="E4" s="66">
        <v>0</v>
      </c>
      <c r="F4" s="66">
        <v>0</v>
      </c>
    </row>
    <row r="5" spans="1:6" s="59" customFormat="1" ht="27" customHeight="1">
      <c r="A5" s="169" t="s">
        <v>1434</v>
      </c>
      <c r="B5" s="66">
        <v>0</v>
      </c>
      <c r="C5" s="66">
        <v>0</v>
      </c>
      <c r="D5" s="66">
        <v>0</v>
      </c>
      <c r="E5" s="66">
        <v>0</v>
      </c>
      <c r="F5" s="66">
        <v>0</v>
      </c>
    </row>
    <row r="6" spans="1:6" s="59" customFormat="1" ht="27" customHeight="1">
      <c r="A6" s="69" t="s">
        <v>1435</v>
      </c>
      <c r="B6" s="66"/>
      <c r="C6" s="66"/>
      <c r="D6" s="66"/>
      <c r="E6" s="66"/>
      <c r="F6" s="66"/>
    </row>
    <row r="7" spans="1:6" s="59" customFormat="1" ht="27" customHeight="1">
      <c r="A7" s="66" t="s">
        <v>1316</v>
      </c>
      <c r="B7" s="66">
        <v>0</v>
      </c>
      <c r="C7" s="66">
        <v>0</v>
      </c>
      <c r="D7" s="66">
        <v>0</v>
      </c>
      <c r="E7" s="66">
        <v>0</v>
      </c>
      <c r="F7" s="66">
        <v>0</v>
      </c>
    </row>
  </sheetData>
  <mergeCells count="1">
    <mergeCell ref="A1:F1"/>
  </mergeCells>
  <phoneticPr fontId="33"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dimension ref="A1:WVH16"/>
  <sheetViews>
    <sheetView workbookViewId="0">
      <selection activeCell="L19" sqref="L19"/>
    </sheetView>
  </sheetViews>
  <sheetFormatPr defaultColWidth="6.75" defaultRowHeight="23.1" customHeight="1"/>
  <cols>
    <col min="1" max="1" width="26.125" style="10" customWidth="1"/>
    <col min="2" max="2" width="11.875" style="10" customWidth="1"/>
    <col min="3" max="5" width="13.875" style="10" customWidth="1"/>
    <col min="6" max="196" width="7" style="10"/>
    <col min="197" max="197" width="37.125" style="10" customWidth="1"/>
    <col min="198" max="198" width="12.125" style="10" customWidth="1"/>
    <col min="199" max="199" width="11.375" style="10" customWidth="1"/>
    <col min="200" max="200" width="10.875" style="10" customWidth="1"/>
    <col min="201" max="256" width="6.75" style="10" hidden="1" customWidth="1"/>
    <col min="257" max="452" width="7" style="10"/>
    <col min="453" max="453" width="37.125" style="10" customWidth="1"/>
    <col min="454" max="454" width="12.125" style="10" customWidth="1"/>
    <col min="455" max="455" width="11.375" style="10" customWidth="1"/>
    <col min="456" max="456" width="10.875" style="10" customWidth="1"/>
    <col min="457" max="512" width="6.75" style="10" hidden="1" customWidth="1"/>
    <col min="513" max="708" width="7" style="10"/>
    <col min="709" max="709" width="37.125" style="10" customWidth="1"/>
    <col min="710" max="710" width="12.125" style="10" customWidth="1"/>
    <col min="711" max="711" width="11.375" style="10" customWidth="1"/>
    <col min="712" max="712" width="10.875" style="10" customWidth="1"/>
    <col min="713" max="768" width="6.75" style="10" hidden="1" customWidth="1"/>
    <col min="769" max="964" width="7" style="10"/>
    <col min="965" max="965" width="37.125" style="10" customWidth="1"/>
    <col min="966" max="966" width="12.125" style="10" customWidth="1"/>
    <col min="967" max="967" width="11.375" style="10" customWidth="1"/>
    <col min="968" max="968" width="10.875" style="10" customWidth="1"/>
    <col min="969" max="1024" width="6.75" style="10" hidden="1" customWidth="1"/>
    <col min="1025" max="1220" width="7" style="10"/>
    <col min="1221" max="1221" width="37.125" style="10" customWidth="1"/>
    <col min="1222" max="1222" width="12.125" style="10" customWidth="1"/>
    <col min="1223" max="1223" width="11.375" style="10" customWidth="1"/>
    <col min="1224" max="1224" width="10.875" style="10" customWidth="1"/>
    <col min="1225" max="1280" width="6.75" style="10" hidden="1" customWidth="1"/>
    <col min="1281" max="1476" width="7" style="10"/>
    <col min="1477" max="1477" width="37.125" style="10" customWidth="1"/>
    <col min="1478" max="1478" width="12.125" style="10" customWidth="1"/>
    <col min="1479" max="1479" width="11.375" style="10" customWidth="1"/>
    <col min="1480" max="1480" width="10.875" style="10" customWidth="1"/>
    <col min="1481" max="1536" width="6.75" style="10" hidden="1" customWidth="1"/>
    <col min="1537" max="1732" width="7" style="10"/>
    <col min="1733" max="1733" width="37.125" style="10" customWidth="1"/>
    <col min="1734" max="1734" width="12.125" style="10" customWidth="1"/>
    <col min="1735" max="1735" width="11.375" style="10" customWidth="1"/>
    <col min="1736" max="1736" width="10.875" style="10" customWidth="1"/>
    <col min="1737" max="1792" width="6.75" style="10" hidden="1" customWidth="1"/>
    <col min="1793" max="1988" width="7" style="10"/>
    <col min="1989" max="1989" width="37.125" style="10" customWidth="1"/>
    <col min="1990" max="1990" width="12.125" style="10" customWidth="1"/>
    <col min="1991" max="1991" width="11.375" style="10" customWidth="1"/>
    <col min="1992" max="1992" width="10.875" style="10" customWidth="1"/>
    <col min="1993" max="2048" width="6.75" style="10" hidden="1" customWidth="1"/>
    <col min="2049" max="2244" width="7" style="10"/>
    <col min="2245" max="2245" width="37.125" style="10" customWidth="1"/>
    <col min="2246" max="2246" width="12.125" style="10" customWidth="1"/>
    <col min="2247" max="2247" width="11.375" style="10" customWidth="1"/>
    <col min="2248" max="2248" width="10.875" style="10" customWidth="1"/>
    <col min="2249" max="2304" width="6.75" style="10" hidden="1" customWidth="1"/>
    <col min="2305" max="2500" width="7" style="10"/>
    <col min="2501" max="2501" width="37.125" style="10" customWidth="1"/>
    <col min="2502" max="2502" width="12.125" style="10" customWidth="1"/>
    <col min="2503" max="2503" width="11.375" style="10" customWidth="1"/>
    <col min="2504" max="2504" width="10.875" style="10" customWidth="1"/>
    <col min="2505" max="2560" width="6.75" style="10" hidden="1" customWidth="1"/>
    <col min="2561" max="2756" width="7" style="10"/>
    <col min="2757" max="2757" width="37.125" style="10" customWidth="1"/>
    <col min="2758" max="2758" width="12.125" style="10" customWidth="1"/>
    <col min="2759" max="2759" width="11.375" style="10" customWidth="1"/>
    <col min="2760" max="2760" width="10.875" style="10" customWidth="1"/>
    <col min="2761" max="2816" width="6.75" style="10" hidden="1" customWidth="1"/>
    <col min="2817" max="3012" width="7" style="10"/>
    <col min="3013" max="3013" width="37.125" style="10" customWidth="1"/>
    <col min="3014" max="3014" width="12.125" style="10" customWidth="1"/>
    <col min="3015" max="3015" width="11.375" style="10" customWidth="1"/>
    <col min="3016" max="3016" width="10.875" style="10" customWidth="1"/>
    <col min="3017" max="3072" width="6.75" style="10" hidden="1" customWidth="1"/>
    <col min="3073" max="3268" width="7" style="10"/>
    <col min="3269" max="3269" width="37.125" style="10" customWidth="1"/>
    <col min="3270" max="3270" width="12.125" style="10" customWidth="1"/>
    <col min="3271" max="3271" width="11.375" style="10" customWidth="1"/>
    <col min="3272" max="3272" width="10.875" style="10" customWidth="1"/>
    <col min="3273" max="3328" width="6.75" style="10" hidden="1" customWidth="1"/>
    <col min="3329" max="3524" width="7" style="10"/>
    <col min="3525" max="3525" width="37.125" style="10" customWidth="1"/>
    <col min="3526" max="3526" width="12.125" style="10" customWidth="1"/>
    <col min="3527" max="3527" width="11.375" style="10" customWidth="1"/>
    <col min="3528" max="3528" width="10.875" style="10" customWidth="1"/>
    <col min="3529" max="3584" width="6.75" style="10" hidden="1" customWidth="1"/>
    <col min="3585" max="3780" width="7" style="10"/>
    <col min="3781" max="3781" width="37.125" style="10" customWidth="1"/>
    <col min="3782" max="3782" width="12.125" style="10" customWidth="1"/>
    <col min="3783" max="3783" width="11.375" style="10" customWidth="1"/>
    <col min="3784" max="3784" width="10.875" style="10" customWidth="1"/>
    <col min="3785" max="3840" width="6.75" style="10" hidden="1" customWidth="1"/>
    <col min="3841" max="4036" width="7" style="10"/>
    <col min="4037" max="4037" width="37.125" style="10" customWidth="1"/>
    <col min="4038" max="4038" width="12.125" style="10" customWidth="1"/>
    <col min="4039" max="4039" width="11.375" style="10" customWidth="1"/>
    <col min="4040" max="4040" width="10.875" style="10" customWidth="1"/>
    <col min="4041" max="4096" width="6.75" style="10" hidden="1" customWidth="1"/>
    <col min="4097" max="4292" width="7" style="10"/>
    <col min="4293" max="4293" width="37.125" style="10" customWidth="1"/>
    <col min="4294" max="4294" width="12.125" style="10" customWidth="1"/>
    <col min="4295" max="4295" width="11.375" style="10" customWidth="1"/>
    <col min="4296" max="4296" width="10.875" style="10" customWidth="1"/>
    <col min="4297" max="4352" width="6.75" style="10" hidden="1" customWidth="1"/>
    <col min="4353" max="4548" width="7" style="10"/>
    <col min="4549" max="4549" width="37.125" style="10" customWidth="1"/>
    <col min="4550" max="4550" width="12.125" style="10" customWidth="1"/>
    <col min="4551" max="4551" width="11.375" style="10" customWidth="1"/>
    <col min="4552" max="4552" width="10.875" style="10" customWidth="1"/>
    <col min="4553" max="4608" width="6.75" style="10" hidden="1" customWidth="1"/>
    <col min="4609" max="4804" width="7" style="10"/>
    <col min="4805" max="4805" width="37.125" style="10" customWidth="1"/>
    <col min="4806" max="4806" width="12.125" style="10" customWidth="1"/>
    <col min="4807" max="4807" width="11.375" style="10" customWidth="1"/>
    <col min="4808" max="4808" width="10.875" style="10" customWidth="1"/>
    <col min="4809" max="4864" width="6.75" style="10" hidden="1" customWidth="1"/>
    <col min="4865" max="5060" width="7" style="10"/>
    <col min="5061" max="5061" width="37.125" style="10" customWidth="1"/>
    <col min="5062" max="5062" width="12.125" style="10" customWidth="1"/>
    <col min="5063" max="5063" width="11.375" style="10" customWidth="1"/>
    <col min="5064" max="5064" width="10.875" style="10" customWidth="1"/>
    <col min="5065" max="5120" width="6.75" style="10" hidden="1" customWidth="1"/>
    <col min="5121" max="5316" width="7" style="10"/>
    <col min="5317" max="5317" width="37.125" style="10" customWidth="1"/>
    <col min="5318" max="5318" width="12.125" style="10" customWidth="1"/>
    <col min="5319" max="5319" width="11.375" style="10" customWidth="1"/>
    <col min="5320" max="5320" width="10.875" style="10" customWidth="1"/>
    <col min="5321" max="5376" width="6.75" style="10" hidden="1" customWidth="1"/>
    <col min="5377" max="5572" width="7" style="10"/>
    <col min="5573" max="5573" width="37.125" style="10" customWidth="1"/>
    <col min="5574" max="5574" width="12.125" style="10" customWidth="1"/>
    <col min="5575" max="5575" width="11.375" style="10" customWidth="1"/>
    <col min="5576" max="5576" width="10.875" style="10" customWidth="1"/>
    <col min="5577" max="5632" width="6.75" style="10" hidden="1" customWidth="1"/>
    <col min="5633" max="5828" width="7" style="10"/>
    <col min="5829" max="5829" width="37.125" style="10" customWidth="1"/>
    <col min="5830" max="5830" width="12.125" style="10" customWidth="1"/>
    <col min="5831" max="5831" width="11.375" style="10" customWidth="1"/>
    <col min="5832" max="5832" width="10.875" style="10" customWidth="1"/>
    <col min="5833" max="5888" width="6.75" style="10" hidden="1" customWidth="1"/>
    <col min="5889" max="6084" width="7" style="10"/>
    <col min="6085" max="6085" width="37.125" style="10" customWidth="1"/>
    <col min="6086" max="6086" width="12.125" style="10" customWidth="1"/>
    <col min="6087" max="6087" width="11.375" style="10" customWidth="1"/>
    <col min="6088" max="6088" width="10.875" style="10" customWidth="1"/>
    <col min="6089" max="6144" width="6.75" style="10" hidden="1" customWidth="1"/>
    <col min="6145" max="6340" width="7" style="10"/>
    <col min="6341" max="6341" width="37.125" style="10" customWidth="1"/>
    <col min="6342" max="6342" width="12.125" style="10" customWidth="1"/>
    <col min="6343" max="6343" width="11.375" style="10" customWidth="1"/>
    <col min="6344" max="6344" width="10.875" style="10" customWidth="1"/>
    <col min="6345" max="6400" width="6.75" style="10" hidden="1" customWidth="1"/>
    <col min="6401" max="6596" width="7" style="10"/>
    <col min="6597" max="6597" width="37.125" style="10" customWidth="1"/>
    <col min="6598" max="6598" width="12.125" style="10" customWidth="1"/>
    <col min="6599" max="6599" width="11.375" style="10" customWidth="1"/>
    <col min="6600" max="6600" width="10.875" style="10" customWidth="1"/>
    <col min="6601" max="6656" width="6.75" style="10" hidden="1" customWidth="1"/>
    <col min="6657" max="6852" width="7" style="10"/>
    <col min="6853" max="6853" width="37.125" style="10" customWidth="1"/>
    <col min="6854" max="6854" width="12.125" style="10" customWidth="1"/>
    <col min="6855" max="6855" width="11.375" style="10" customWidth="1"/>
    <col min="6856" max="6856" width="10.875" style="10" customWidth="1"/>
    <col min="6857" max="6912" width="6.75" style="10" hidden="1" customWidth="1"/>
    <col min="6913" max="7108" width="7" style="10"/>
    <col min="7109" max="7109" width="37.125" style="10" customWidth="1"/>
    <col min="7110" max="7110" width="12.125" style="10" customWidth="1"/>
    <col min="7111" max="7111" width="11.375" style="10" customWidth="1"/>
    <col min="7112" max="7112" width="10.875" style="10" customWidth="1"/>
    <col min="7113" max="7168" width="6.75" style="10" hidden="1" customWidth="1"/>
    <col min="7169" max="7364" width="7" style="10"/>
    <col min="7365" max="7365" width="37.125" style="10" customWidth="1"/>
    <col min="7366" max="7366" width="12.125" style="10" customWidth="1"/>
    <col min="7367" max="7367" width="11.375" style="10" customWidth="1"/>
    <col min="7368" max="7368" width="10.875" style="10" customWidth="1"/>
    <col min="7369" max="7424" width="6.75" style="10" hidden="1" customWidth="1"/>
    <col min="7425" max="7620" width="7" style="10"/>
    <col min="7621" max="7621" width="37.125" style="10" customWidth="1"/>
    <col min="7622" max="7622" width="12.125" style="10" customWidth="1"/>
    <col min="7623" max="7623" width="11.375" style="10" customWidth="1"/>
    <col min="7624" max="7624" width="10.875" style="10" customWidth="1"/>
    <col min="7625" max="7680" width="6.75" style="10" hidden="1" customWidth="1"/>
    <col min="7681" max="7876" width="7" style="10"/>
    <col min="7877" max="7877" width="37.125" style="10" customWidth="1"/>
    <col min="7878" max="7878" width="12.125" style="10" customWidth="1"/>
    <col min="7879" max="7879" width="11.375" style="10" customWidth="1"/>
    <col min="7880" max="7880" width="10.875" style="10" customWidth="1"/>
    <col min="7881" max="7936" width="6.75" style="10" hidden="1" customWidth="1"/>
    <col min="7937" max="8132" width="7" style="10"/>
    <col min="8133" max="8133" width="37.125" style="10" customWidth="1"/>
    <col min="8134" max="8134" width="12.125" style="10" customWidth="1"/>
    <col min="8135" max="8135" width="11.375" style="10" customWidth="1"/>
    <col min="8136" max="8136" width="10.875" style="10" customWidth="1"/>
    <col min="8137" max="8192" width="6.75" style="10" hidden="1" customWidth="1"/>
    <col min="8193" max="8388" width="7" style="10"/>
    <col min="8389" max="8389" width="37.125" style="10" customWidth="1"/>
    <col min="8390" max="8390" width="12.125" style="10" customWidth="1"/>
    <col min="8391" max="8391" width="11.375" style="10" customWidth="1"/>
    <col min="8392" max="8392" width="10.875" style="10" customWidth="1"/>
    <col min="8393" max="8448" width="6.75" style="10" hidden="1" customWidth="1"/>
    <col min="8449" max="8644" width="7" style="10"/>
    <col min="8645" max="8645" width="37.125" style="10" customWidth="1"/>
    <col min="8646" max="8646" width="12.125" style="10" customWidth="1"/>
    <col min="8647" max="8647" width="11.375" style="10" customWidth="1"/>
    <col min="8648" max="8648" width="10.875" style="10" customWidth="1"/>
    <col min="8649" max="8704" width="6.75" style="10" hidden="1" customWidth="1"/>
    <col min="8705" max="8900" width="7" style="10"/>
    <col min="8901" max="8901" width="37.125" style="10" customWidth="1"/>
    <col min="8902" max="8902" width="12.125" style="10" customWidth="1"/>
    <col min="8903" max="8903" width="11.375" style="10" customWidth="1"/>
    <col min="8904" max="8904" width="10.875" style="10" customWidth="1"/>
    <col min="8905" max="8960" width="6.75" style="10" hidden="1" customWidth="1"/>
    <col min="8961" max="9156" width="7" style="10"/>
    <col min="9157" max="9157" width="37.125" style="10" customWidth="1"/>
    <col min="9158" max="9158" width="12.125" style="10" customWidth="1"/>
    <col min="9159" max="9159" width="11.375" style="10" customWidth="1"/>
    <col min="9160" max="9160" width="10.875" style="10" customWidth="1"/>
    <col min="9161" max="9216" width="6.75" style="10" hidden="1" customWidth="1"/>
    <col min="9217" max="9412" width="7" style="10"/>
    <col min="9413" max="9413" width="37.125" style="10" customWidth="1"/>
    <col min="9414" max="9414" width="12.125" style="10" customWidth="1"/>
    <col min="9415" max="9415" width="11.375" style="10" customWidth="1"/>
    <col min="9416" max="9416" width="10.875" style="10" customWidth="1"/>
    <col min="9417" max="9472" width="6.75" style="10" hidden="1" customWidth="1"/>
    <col min="9473" max="9668" width="7" style="10"/>
    <col min="9669" max="9669" width="37.125" style="10" customWidth="1"/>
    <col min="9670" max="9670" width="12.125" style="10" customWidth="1"/>
    <col min="9671" max="9671" width="11.375" style="10" customWidth="1"/>
    <col min="9672" max="9672" width="10.875" style="10" customWidth="1"/>
    <col min="9673" max="9728" width="6.75" style="10" hidden="1" customWidth="1"/>
    <col min="9729" max="9924" width="7" style="10"/>
    <col min="9925" max="9925" width="37.125" style="10" customWidth="1"/>
    <col min="9926" max="9926" width="12.125" style="10" customWidth="1"/>
    <col min="9927" max="9927" width="11.375" style="10" customWidth="1"/>
    <col min="9928" max="9928" width="10.875" style="10" customWidth="1"/>
    <col min="9929" max="9984" width="6.75" style="10" hidden="1" customWidth="1"/>
    <col min="9985" max="10180" width="7" style="10"/>
    <col min="10181" max="10181" width="37.125" style="10" customWidth="1"/>
    <col min="10182" max="10182" width="12.125" style="10" customWidth="1"/>
    <col min="10183" max="10183" width="11.375" style="10" customWidth="1"/>
    <col min="10184" max="10184" width="10.875" style="10" customWidth="1"/>
    <col min="10185" max="10240" width="6.75" style="10" hidden="1" customWidth="1"/>
    <col min="10241" max="10436" width="7" style="10"/>
    <col min="10437" max="10437" width="37.125" style="10" customWidth="1"/>
    <col min="10438" max="10438" width="12.125" style="10" customWidth="1"/>
    <col min="10439" max="10439" width="11.375" style="10" customWidth="1"/>
    <col min="10440" max="10440" width="10.875" style="10" customWidth="1"/>
    <col min="10441" max="10496" width="6.75" style="10" hidden="1" customWidth="1"/>
    <col min="10497" max="10692" width="7" style="10"/>
    <col min="10693" max="10693" width="37.125" style="10" customWidth="1"/>
    <col min="10694" max="10694" width="12.125" style="10" customWidth="1"/>
    <col min="10695" max="10695" width="11.375" style="10" customWidth="1"/>
    <col min="10696" max="10696" width="10.875" style="10" customWidth="1"/>
    <col min="10697" max="10752" width="6.75" style="10" hidden="1" customWidth="1"/>
    <col min="10753" max="10948" width="7" style="10"/>
    <col min="10949" max="10949" width="37.125" style="10" customWidth="1"/>
    <col min="10950" max="10950" width="12.125" style="10" customWidth="1"/>
    <col min="10951" max="10951" width="11.375" style="10" customWidth="1"/>
    <col min="10952" max="10952" width="10.875" style="10" customWidth="1"/>
    <col min="10953" max="11008" width="6.75" style="10" hidden="1" customWidth="1"/>
    <col min="11009" max="11204" width="7" style="10"/>
    <col min="11205" max="11205" width="37.125" style="10" customWidth="1"/>
    <col min="11206" max="11206" width="12.125" style="10" customWidth="1"/>
    <col min="11207" max="11207" width="11.375" style="10" customWidth="1"/>
    <col min="11208" max="11208" width="10.875" style="10" customWidth="1"/>
    <col min="11209" max="11264" width="6.75" style="10" hidden="1" customWidth="1"/>
    <col min="11265" max="11460" width="7" style="10"/>
    <col min="11461" max="11461" width="37.125" style="10" customWidth="1"/>
    <col min="11462" max="11462" width="12.125" style="10" customWidth="1"/>
    <col min="11463" max="11463" width="11.375" style="10" customWidth="1"/>
    <col min="11464" max="11464" width="10.875" style="10" customWidth="1"/>
    <col min="11465" max="11520" width="6.75" style="10" hidden="1" customWidth="1"/>
    <col min="11521" max="11716" width="7" style="10"/>
    <col min="11717" max="11717" width="37.125" style="10" customWidth="1"/>
    <col min="11718" max="11718" width="12.125" style="10" customWidth="1"/>
    <col min="11719" max="11719" width="11.375" style="10" customWidth="1"/>
    <col min="11720" max="11720" width="10.875" style="10" customWidth="1"/>
    <col min="11721" max="11776" width="6.75" style="10" hidden="1" customWidth="1"/>
    <col min="11777" max="11972" width="7" style="10"/>
    <col min="11973" max="11973" width="37.125" style="10" customWidth="1"/>
    <col min="11974" max="11974" width="12.125" style="10" customWidth="1"/>
    <col min="11975" max="11975" width="11.375" style="10" customWidth="1"/>
    <col min="11976" max="11976" width="10.875" style="10" customWidth="1"/>
    <col min="11977" max="12032" width="6.75" style="10" hidden="1" customWidth="1"/>
    <col min="12033" max="12228" width="7" style="10"/>
    <col min="12229" max="12229" width="37.125" style="10" customWidth="1"/>
    <col min="12230" max="12230" width="12.125" style="10" customWidth="1"/>
    <col min="12231" max="12231" width="11.375" style="10" customWidth="1"/>
    <col min="12232" max="12232" width="10.875" style="10" customWidth="1"/>
    <col min="12233" max="12288" width="6.75" style="10" hidden="1" customWidth="1"/>
    <col min="12289" max="12484" width="7" style="10"/>
    <col min="12485" max="12485" width="37.125" style="10" customWidth="1"/>
    <col min="12486" max="12486" width="12.125" style="10" customWidth="1"/>
    <col min="12487" max="12487" width="11.375" style="10" customWidth="1"/>
    <col min="12488" max="12488" width="10.875" style="10" customWidth="1"/>
    <col min="12489" max="12544" width="6.75" style="10" hidden="1" customWidth="1"/>
    <col min="12545" max="12740" width="7" style="10"/>
    <col min="12741" max="12741" width="37.125" style="10" customWidth="1"/>
    <col min="12742" max="12742" width="12.125" style="10" customWidth="1"/>
    <col min="12743" max="12743" width="11.375" style="10" customWidth="1"/>
    <col min="12744" max="12744" width="10.875" style="10" customWidth="1"/>
    <col min="12745" max="12800" width="6.75" style="10" hidden="1" customWidth="1"/>
    <col min="12801" max="12996" width="7" style="10"/>
    <col min="12997" max="12997" width="37.125" style="10" customWidth="1"/>
    <col min="12998" max="12998" width="12.125" style="10" customWidth="1"/>
    <col min="12999" max="12999" width="11.375" style="10" customWidth="1"/>
    <col min="13000" max="13000" width="10.875" style="10" customWidth="1"/>
    <col min="13001" max="13056" width="6.75" style="10" hidden="1" customWidth="1"/>
    <col min="13057" max="13252" width="7" style="10"/>
    <col min="13253" max="13253" width="37.125" style="10" customWidth="1"/>
    <col min="13254" max="13254" width="12.125" style="10" customWidth="1"/>
    <col min="13255" max="13255" width="11.375" style="10" customWidth="1"/>
    <col min="13256" max="13256" width="10.875" style="10" customWidth="1"/>
    <col min="13257" max="13312" width="6.75" style="10" hidden="1" customWidth="1"/>
    <col min="13313" max="13508" width="7" style="10"/>
    <col min="13509" max="13509" width="37.125" style="10" customWidth="1"/>
    <col min="13510" max="13510" width="12.125" style="10" customWidth="1"/>
    <col min="13511" max="13511" width="11.375" style="10" customWidth="1"/>
    <col min="13512" max="13512" width="10.875" style="10" customWidth="1"/>
    <col min="13513" max="13568" width="6.75" style="10" hidden="1" customWidth="1"/>
    <col min="13569" max="13764" width="7" style="10"/>
    <col min="13765" max="13765" width="37.125" style="10" customWidth="1"/>
    <col min="13766" max="13766" width="12.125" style="10" customWidth="1"/>
    <col min="13767" max="13767" width="11.375" style="10" customWidth="1"/>
    <col min="13768" max="13768" width="10.875" style="10" customWidth="1"/>
    <col min="13769" max="13824" width="6.75" style="10" hidden="1" customWidth="1"/>
    <col min="13825" max="14020" width="7" style="10"/>
    <col min="14021" max="14021" width="37.125" style="10" customWidth="1"/>
    <col min="14022" max="14022" width="12.125" style="10" customWidth="1"/>
    <col min="14023" max="14023" width="11.375" style="10" customWidth="1"/>
    <col min="14024" max="14024" width="10.875" style="10" customWidth="1"/>
    <col min="14025" max="14080" width="6.75" style="10" hidden="1" customWidth="1"/>
    <col min="14081" max="14276" width="7" style="10"/>
    <col min="14277" max="14277" width="37.125" style="10" customWidth="1"/>
    <col min="14278" max="14278" width="12.125" style="10" customWidth="1"/>
    <col min="14279" max="14279" width="11.375" style="10" customWidth="1"/>
    <col min="14280" max="14280" width="10.875" style="10" customWidth="1"/>
    <col min="14281" max="14336" width="6.75" style="10" hidden="1" customWidth="1"/>
    <col min="14337" max="14532" width="7" style="10"/>
    <col min="14533" max="14533" width="37.125" style="10" customWidth="1"/>
    <col min="14534" max="14534" width="12.125" style="10" customWidth="1"/>
    <col min="14535" max="14535" width="11.375" style="10" customWidth="1"/>
    <col min="14536" max="14536" width="10.875" style="10" customWidth="1"/>
    <col min="14537" max="14592" width="6.75" style="10" hidden="1" customWidth="1"/>
    <col min="14593" max="14788" width="7" style="10"/>
    <col min="14789" max="14789" width="37.125" style="10" customWidth="1"/>
    <col min="14790" max="14790" width="12.125" style="10" customWidth="1"/>
    <col min="14791" max="14791" width="11.375" style="10" customWidth="1"/>
    <col min="14792" max="14792" width="10.875" style="10" customWidth="1"/>
    <col min="14793" max="14848" width="6.75" style="10" hidden="1" customWidth="1"/>
    <col min="14849" max="15044" width="7" style="10"/>
    <col min="15045" max="15045" width="37.125" style="10" customWidth="1"/>
    <col min="15046" max="15046" width="12.125" style="10" customWidth="1"/>
    <col min="15047" max="15047" width="11.375" style="10" customWidth="1"/>
    <col min="15048" max="15048" width="10.875" style="10" customWidth="1"/>
    <col min="15049" max="15104" width="6.75" style="10" hidden="1" customWidth="1"/>
    <col min="15105" max="15300" width="7" style="10"/>
    <col min="15301" max="15301" width="37.125" style="10" customWidth="1"/>
    <col min="15302" max="15302" width="12.125" style="10" customWidth="1"/>
    <col min="15303" max="15303" width="11.375" style="10" customWidth="1"/>
    <col min="15304" max="15304" width="10.875" style="10" customWidth="1"/>
    <col min="15305" max="15360" width="6.75" style="10" hidden="1" customWidth="1"/>
    <col min="15361" max="15556" width="7" style="10"/>
    <col min="15557" max="15557" width="37.125" style="10" customWidth="1"/>
    <col min="15558" max="15558" width="12.125" style="10" customWidth="1"/>
    <col min="15559" max="15559" width="11.375" style="10" customWidth="1"/>
    <col min="15560" max="15560" width="10.875" style="10" customWidth="1"/>
    <col min="15561" max="15616" width="6.75" style="10" hidden="1" customWidth="1"/>
    <col min="15617" max="15812" width="7" style="10"/>
    <col min="15813" max="15813" width="37.125" style="10" customWidth="1"/>
    <col min="15814" max="15814" width="12.125" style="10" customWidth="1"/>
    <col min="15815" max="15815" width="11.375" style="10" customWidth="1"/>
    <col min="15816" max="15816" width="10.875" style="10" customWidth="1"/>
    <col min="15817" max="15872" width="6.75" style="10" hidden="1" customWidth="1"/>
    <col min="15873" max="16068" width="7" style="10"/>
    <col min="16069" max="16069" width="37.125" style="10" customWidth="1"/>
    <col min="16070" max="16070" width="12.125" style="10" customWidth="1"/>
    <col min="16071" max="16071" width="11.375" style="10" customWidth="1"/>
    <col min="16072" max="16072" width="10.875" style="10" customWidth="1"/>
    <col min="16073" max="16128" width="6.75" style="10" hidden="1" customWidth="1"/>
    <col min="16129" max="16376" width="7" style="10"/>
    <col min="16377" max="16384" width="7" style="10" customWidth="1"/>
  </cols>
  <sheetData>
    <row r="1" spans="1:5" ht="35.1" customHeight="1">
      <c r="A1" s="211" t="s">
        <v>1317</v>
      </c>
      <c r="B1" s="206"/>
      <c r="C1" s="206"/>
      <c r="D1" s="206"/>
      <c r="E1" s="206"/>
    </row>
    <row r="2" spans="1:5" s="30" customFormat="1" ht="23.1" customHeight="1">
      <c r="A2" s="53" t="s">
        <v>1318</v>
      </c>
      <c r="B2" s="53" t="s">
        <v>1157</v>
      </c>
      <c r="C2" s="53" t="s">
        <v>1158</v>
      </c>
      <c r="D2" s="53" t="s">
        <v>5</v>
      </c>
      <c r="E2" s="53" t="s">
        <v>110</v>
      </c>
    </row>
    <row r="3" spans="1:5" ht="23.1" customHeight="1">
      <c r="A3" s="54" t="s">
        <v>1319</v>
      </c>
      <c r="B3" s="55"/>
      <c r="C3" s="56">
        <v>0</v>
      </c>
      <c r="D3" s="56">
        <v>0</v>
      </c>
      <c r="E3" s="56">
        <v>0</v>
      </c>
    </row>
    <row r="4" spans="1:5" ht="23.1" customHeight="1">
      <c r="A4" s="54" t="s">
        <v>1320</v>
      </c>
      <c r="B4" s="55"/>
      <c r="C4" s="56">
        <v>0</v>
      </c>
      <c r="D4" s="56">
        <v>0</v>
      </c>
      <c r="E4" s="56">
        <v>0</v>
      </c>
    </row>
    <row r="5" spans="1:5" ht="23.1" customHeight="1">
      <c r="A5" s="54" t="s">
        <v>1321</v>
      </c>
      <c r="B5" s="55"/>
      <c r="C5" s="56">
        <v>0</v>
      </c>
      <c r="D5" s="56">
        <v>0</v>
      </c>
      <c r="E5" s="56">
        <v>0</v>
      </c>
    </row>
    <row r="6" spans="1:5" ht="23.1" customHeight="1">
      <c r="A6" s="54" t="s">
        <v>1322</v>
      </c>
      <c r="B6" s="55"/>
      <c r="C6" s="56">
        <v>0</v>
      </c>
      <c r="D6" s="56">
        <v>0</v>
      </c>
      <c r="E6" s="56">
        <v>0</v>
      </c>
    </row>
    <row r="7" spans="1:5" ht="23.1" customHeight="1">
      <c r="A7" s="54" t="s">
        <v>1323</v>
      </c>
      <c r="B7" s="55">
        <v>1000</v>
      </c>
      <c r="C7" s="56"/>
      <c r="D7" s="56">
        <v>800</v>
      </c>
      <c r="E7" s="56">
        <v>700</v>
      </c>
    </row>
    <row r="8" spans="1:5" s="30" customFormat="1" ht="23.1" customHeight="1">
      <c r="A8" s="53" t="s">
        <v>1324</v>
      </c>
      <c r="B8" s="57">
        <f>B3+B4+B5+B6+B7</f>
        <v>1000</v>
      </c>
      <c r="C8" s="57">
        <f>C3+C4+C5+C6+C7</f>
        <v>0</v>
      </c>
      <c r="D8" s="57">
        <f>D3+D4+D5+D6+D7</f>
        <v>800</v>
      </c>
      <c r="E8" s="57">
        <f>E3+E4+E5+E6+E7</f>
        <v>700</v>
      </c>
    </row>
    <row r="9" spans="1:5" ht="23.1" customHeight="1">
      <c r="A9" s="54" t="s">
        <v>1325</v>
      </c>
      <c r="B9" s="55"/>
      <c r="C9" s="56"/>
      <c r="D9" s="56"/>
      <c r="E9" s="56">
        <v>92</v>
      </c>
    </row>
    <row r="10" spans="1:5" ht="23.1" customHeight="1">
      <c r="A10" s="54" t="s">
        <v>1326</v>
      </c>
      <c r="B10" s="55"/>
      <c r="C10" s="56"/>
      <c r="D10" s="56"/>
      <c r="E10" s="56">
        <v>218</v>
      </c>
    </row>
    <row r="11" spans="1:5" ht="23.1" customHeight="1">
      <c r="A11" s="54" t="s">
        <v>1327</v>
      </c>
      <c r="B11" s="55"/>
      <c r="C11" s="56"/>
      <c r="D11" s="56"/>
      <c r="E11" s="56">
        <v>0</v>
      </c>
    </row>
    <row r="12" spans="1:5" ht="23.1" customHeight="1">
      <c r="A12" s="54"/>
      <c r="B12" s="55"/>
      <c r="C12" s="56"/>
      <c r="D12" s="56"/>
      <c r="E12" s="56"/>
    </row>
    <row r="13" spans="1:5" ht="23.1" customHeight="1">
      <c r="A13" s="54"/>
      <c r="B13" s="55"/>
      <c r="C13" s="56"/>
      <c r="D13" s="56"/>
      <c r="E13" s="56"/>
    </row>
    <row r="14" spans="1:5" ht="23.1" customHeight="1">
      <c r="A14" s="54"/>
      <c r="B14" s="55"/>
      <c r="C14" s="56"/>
      <c r="D14" s="56"/>
      <c r="E14" s="56"/>
    </row>
    <row r="15" spans="1:5" s="30" customFormat="1" ht="23.1" customHeight="1">
      <c r="A15" s="53" t="s">
        <v>1328</v>
      </c>
      <c r="B15" s="57"/>
      <c r="C15" s="57"/>
      <c r="D15" s="57"/>
      <c r="E15" s="57">
        <f>E8+E9+E10+E11</f>
        <v>1010</v>
      </c>
    </row>
    <row r="16" spans="1:5" ht="23.1" customHeight="1">
      <c r="A16" s="199"/>
      <c r="B16" s="199"/>
      <c r="C16" s="199"/>
      <c r="D16" s="199"/>
      <c r="E16" s="199"/>
    </row>
  </sheetData>
  <mergeCells count="2">
    <mergeCell ref="A1:E1"/>
    <mergeCell ref="A16:E16"/>
  </mergeCells>
  <phoneticPr fontId="33"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dimension ref="A1:WVH16"/>
  <sheetViews>
    <sheetView workbookViewId="0">
      <selection activeCell="J18" sqref="J18"/>
    </sheetView>
  </sheetViews>
  <sheetFormatPr defaultColWidth="6.75" defaultRowHeight="23.1" customHeight="1"/>
  <cols>
    <col min="1" max="1" width="42.5" style="10" customWidth="1"/>
    <col min="2" max="2" width="11.875" style="10" customWidth="1"/>
    <col min="3" max="5" width="13.875" style="10" customWidth="1"/>
    <col min="6" max="196" width="6.75" style="10"/>
    <col min="197" max="197" width="37.125" style="10" customWidth="1"/>
    <col min="198" max="198" width="12.125" style="10" customWidth="1"/>
    <col min="199" max="199" width="11.375" style="10" customWidth="1"/>
    <col min="200" max="200" width="10.875" style="10" customWidth="1"/>
    <col min="201" max="256" width="6.75" style="10" hidden="1" customWidth="1"/>
    <col min="257" max="452" width="6.75" style="10"/>
    <col min="453" max="453" width="37.125" style="10" customWidth="1"/>
    <col min="454" max="454" width="12.125" style="10" customWidth="1"/>
    <col min="455" max="455" width="11.375" style="10" customWidth="1"/>
    <col min="456" max="456" width="10.875" style="10" customWidth="1"/>
    <col min="457" max="512" width="6.75" style="10" hidden="1" customWidth="1"/>
    <col min="513" max="708" width="6.75" style="10"/>
    <col min="709" max="709" width="37.125" style="10" customWidth="1"/>
    <col min="710" max="710" width="12.125" style="10" customWidth="1"/>
    <col min="711" max="711" width="11.375" style="10" customWidth="1"/>
    <col min="712" max="712" width="10.875" style="10" customWidth="1"/>
    <col min="713" max="768" width="6.75" style="10" hidden="1" customWidth="1"/>
    <col min="769" max="964" width="6.75" style="10"/>
    <col min="965" max="965" width="37.125" style="10" customWidth="1"/>
    <col min="966" max="966" width="12.125" style="10" customWidth="1"/>
    <col min="967" max="967" width="11.375" style="10" customWidth="1"/>
    <col min="968" max="968" width="10.875" style="10" customWidth="1"/>
    <col min="969" max="1024" width="6.75" style="10" hidden="1" customWidth="1"/>
    <col min="1025" max="1220" width="6.75" style="10"/>
    <col min="1221" max="1221" width="37.125" style="10" customWidth="1"/>
    <col min="1222" max="1222" width="12.125" style="10" customWidth="1"/>
    <col min="1223" max="1223" width="11.375" style="10" customWidth="1"/>
    <col min="1224" max="1224" width="10.875" style="10" customWidth="1"/>
    <col min="1225" max="1280" width="6.75" style="10" hidden="1" customWidth="1"/>
    <col min="1281" max="1476" width="6.75" style="10"/>
    <col min="1477" max="1477" width="37.125" style="10" customWidth="1"/>
    <col min="1478" max="1478" width="12.125" style="10" customWidth="1"/>
    <col min="1479" max="1479" width="11.375" style="10" customWidth="1"/>
    <col min="1480" max="1480" width="10.875" style="10" customWidth="1"/>
    <col min="1481" max="1536" width="6.75" style="10" hidden="1" customWidth="1"/>
    <col min="1537" max="1732" width="6.75" style="10"/>
    <col min="1733" max="1733" width="37.125" style="10" customWidth="1"/>
    <col min="1734" max="1734" width="12.125" style="10" customWidth="1"/>
    <col min="1735" max="1735" width="11.375" style="10" customWidth="1"/>
    <col min="1736" max="1736" width="10.875" style="10" customWidth="1"/>
    <col min="1737" max="1792" width="6.75" style="10" hidden="1" customWidth="1"/>
    <col min="1793" max="1988" width="6.75" style="10"/>
    <col min="1989" max="1989" width="37.125" style="10" customWidth="1"/>
    <col min="1990" max="1990" width="12.125" style="10" customWidth="1"/>
    <col min="1991" max="1991" width="11.375" style="10" customWidth="1"/>
    <col min="1992" max="1992" width="10.875" style="10" customWidth="1"/>
    <col min="1993" max="2048" width="6.75" style="10" hidden="1" customWidth="1"/>
    <col min="2049" max="2244" width="6.75" style="10"/>
    <col min="2245" max="2245" width="37.125" style="10" customWidth="1"/>
    <col min="2246" max="2246" width="12.125" style="10" customWidth="1"/>
    <col min="2247" max="2247" width="11.375" style="10" customWidth="1"/>
    <col min="2248" max="2248" width="10.875" style="10" customWidth="1"/>
    <col min="2249" max="2304" width="6.75" style="10" hidden="1" customWidth="1"/>
    <col min="2305" max="2500" width="6.75" style="10"/>
    <col min="2501" max="2501" width="37.125" style="10" customWidth="1"/>
    <col min="2502" max="2502" width="12.125" style="10" customWidth="1"/>
    <col min="2503" max="2503" width="11.375" style="10" customWidth="1"/>
    <col min="2504" max="2504" width="10.875" style="10" customWidth="1"/>
    <col min="2505" max="2560" width="6.75" style="10" hidden="1" customWidth="1"/>
    <col min="2561" max="2756" width="6.75" style="10"/>
    <col min="2757" max="2757" width="37.125" style="10" customWidth="1"/>
    <col min="2758" max="2758" width="12.125" style="10" customWidth="1"/>
    <col min="2759" max="2759" width="11.375" style="10" customWidth="1"/>
    <col min="2760" max="2760" width="10.875" style="10" customWidth="1"/>
    <col min="2761" max="2816" width="6.75" style="10" hidden="1" customWidth="1"/>
    <col min="2817" max="3012" width="6.75" style="10"/>
    <col min="3013" max="3013" width="37.125" style="10" customWidth="1"/>
    <col min="3014" max="3014" width="12.125" style="10" customWidth="1"/>
    <col min="3015" max="3015" width="11.375" style="10" customWidth="1"/>
    <col min="3016" max="3016" width="10.875" style="10" customWidth="1"/>
    <col min="3017" max="3072" width="6.75" style="10" hidden="1" customWidth="1"/>
    <col min="3073" max="3268" width="6.75" style="10"/>
    <col min="3269" max="3269" width="37.125" style="10" customWidth="1"/>
    <col min="3270" max="3270" width="12.125" style="10" customWidth="1"/>
    <col min="3271" max="3271" width="11.375" style="10" customWidth="1"/>
    <col min="3272" max="3272" width="10.875" style="10" customWidth="1"/>
    <col min="3273" max="3328" width="6.75" style="10" hidden="1" customWidth="1"/>
    <col min="3329" max="3524" width="6.75" style="10"/>
    <col min="3525" max="3525" width="37.125" style="10" customWidth="1"/>
    <col min="3526" max="3526" width="12.125" style="10" customWidth="1"/>
    <col min="3527" max="3527" width="11.375" style="10" customWidth="1"/>
    <col min="3528" max="3528" width="10.875" style="10" customWidth="1"/>
    <col min="3529" max="3584" width="6.75" style="10" hidden="1" customWidth="1"/>
    <col min="3585" max="3780" width="6.75" style="10"/>
    <col min="3781" max="3781" width="37.125" style="10" customWidth="1"/>
    <col min="3782" max="3782" width="12.125" style="10" customWidth="1"/>
    <col min="3783" max="3783" width="11.375" style="10" customWidth="1"/>
    <col min="3784" max="3784" width="10.875" style="10" customWidth="1"/>
    <col min="3785" max="3840" width="6.75" style="10" hidden="1" customWidth="1"/>
    <col min="3841" max="4036" width="6.75" style="10"/>
    <col min="4037" max="4037" width="37.125" style="10" customWidth="1"/>
    <col min="4038" max="4038" width="12.125" style="10" customWidth="1"/>
    <col min="4039" max="4039" width="11.375" style="10" customWidth="1"/>
    <col min="4040" max="4040" width="10.875" style="10" customWidth="1"/>
    <col min="4041" max="4096" width="6.75" style="10" hidden="1" customWidth="1"/>
    <col min="4097" max="4292" width="6.75" style="10"/>
    <col min="4293" max="4293" width="37.125" style="10" customWidth="1"/>
    <col min="4294" max="4294" width="12.125" style="10" customWidth="1"/>
    <col min="4295" max="4295" width="11.375" style="10" customWidth="1"/>
    <col min="4296" max="4296" width="10.875" style="10" customWidth="1"/>
    <col min="4297" max="4352" width="6.75" style="10" hidden="1" customWidth="1"/>
    <col min="4353" max="4548" width="6.75" style="10"/>
    <col min="4549" max="4549" width="37.125" style="10" customWidth="1"/>
    <col min="4550" max="4550" width="12.125" style="10" customWidth="1"/>
    <col min="4551" max="4551" width="11.375" style="10" customWidth="1"/>
    <col min="4552" max="4552" width="10.875" style="10" customWidth="1"/>
    <col min="4553" max="4608" width="6.75" style="10" hidden="1" customWidth="1"/>
    <col min="4609" max="4804" width="6.75" style="10"/>
    <col min="4805" max="4805" width="37.125" style="10" customWidth="1"/>
    <col min="4806" max="4806" width="12.125" style="10" customWidth="1"/>
    <col min="4807" max="4807" width="11.375" style="10" customWidth="1"/>
    <col min="4808" max="4808" width="10.875" style="10" customWidth="1"/>
    <col min="4809" max="4864" width="6.75" style="10" hidden="1" customWidth="1"/>
    <col min="4865" max="5060" width="6.75" style="10"/>
    <col min="5061" max="5061" width="37.125" style="10" customWidth="1"/>
    <col min="5062" max="5062" width="12.125" style="10" customWidth="1"/>
    <col min="5063" max="5063" width="11.375" style="10" customWidth="1"/>
    <col min="5064" max="5064" width="10.875" style="10" customWidth="1"/>
    <col min="5065" max="5120" width="6.75" style="10" hidden="1" customWidth="1"/>
    <col min="5121" max="5316" width="6.75" style="10"/>
    <col min="5317" max="5317" width="37.125" style="10" customWidth="1"/>
    <col min="5318" max="5318" width="12.125" style="10" customWidth="1"/>
    <col min="5319" max="5319" width="11.375" style="10" customWidth="1"/>
    <col min="5320" max="5320" width="10.875" style="10" customWidth="1"/>
    <col min="5321" max="5376" width="6.75" style="10" hidden="1" customWidth="1"/>
    <col min="5377" max="5572" width="6.75" style="10"/>
    <col min="5573" max="5573" width="37.125" style="10" customWidth="1"/>
    <col min="5574" max="5574" width="12.125" style="10" customWidth="1"/>
    <col min="5575" max="5575" width="11.375" style="10" customWidth="1"/>
    <col min="5576" max="5576" width="10.875" style="10" customWidth="1"/>
    <col min="5577" max="5632" width="6.75" style="10" hidden="1" customWidth="1"/>
    <col min="5633" max="5828" width="6.75" style="10"/>
    <col min="5829" max="5829" width="37.125" style="10" customWidth="1"/>
    <col min="5830" max="5830" width="12.125" style="10" customWidth="1"/>
    <col min="5831" max="5831" width="11.375" style="10" customWidth="1"/>
    <col min="5832" max="5832" width="10.875" style="10" customWidth="1"/>
    <col min="5833" max="5888" width="6.75" style="10" hidden="1" customWidth="1"/>
    <col min="5889" max="6084" width="6.75" style="10"/>
    <col min="6085" max="6085" width="37.125" style="10" customWidth="1"/>
    <col min="6086" max="6086" width="12.125" style="10" customWidth="1"/>
    <col min="6087" max="6087" width="11.375" style="10" customWidth="1"/>
    <col min="6088" max="6088" width="10.875" style="10" customWidth="1"/>
    <col min="6089" max="6144" width="6.75" style="10" hidden="1" customWidth="1"/>
    <col min="6145" max="6340" width="6.75" style="10"/>
    <col min="6341" max="6341" width="37.125" style="10" customWidth="1"/>
    <col min="6342" max="6342" width="12.125" style="10" customWidth="1"/>
    <col min="6343" max="6343" width="11.375" style="10" customWidth="1"/>
    <col min="6344" max="6344" width="10.875" style="10" customWidth="1"/>
    <col min="6345" max="6400" width="6.75" style="10" hidden="1" customWidth="1"/>
    <col min="6401" max="6596" width="6.75" style="10"/>
    <col min="6597" max="6597" width="37.125" style="10" customWidth="1"/>
    <col min="6598" max="6598" width="12.125" style="10" customWidth="1"/>
    <col min="6599" max="6599" width="11.375" style="10" customWidth="1"/>
    <col min="6600" max="6600" width="10.875" style="10" customWidth="1"/>
    <col min="6601" max="6656" width="6.75" style="10" hidden="1" customWidth="1"/>
    <col min="6657" max="6852" width="6.75" style="10"/>
    <col min="6853" max="6853" width="37.125" style="10" customWidth="1"/>
    <col min="6854" max="6854" width="12.125" style="10" customWidth="1"/>
    <col min="6855" max="6855" width="11.375" style="10" customWidth="1"/>
    <col min="6856" max="6856" width="10.875" style="10" customWidth="1"/>
    <col min="6857" max="6912" width="6.75" style="10" hidden="1" customWidth="1"/>
    <col min="6913" max="7108" width="6.75" style="10"/>
    <col min="7109" max="7109" width="37.125" style="10" customWidth="1"/>
    <col min="7110" max="7110" width="12.125" style="10" customWidth="1"/>
    <col min="7111" max="7111" width="11.375" style="10" customWidth="1"/>
    <col min="7112" max="7112" width="10.875" style="10" customWidth="1"/>
    <col min="7113" max="7168" width="6.75" style="10" hidden="1" customWidth="1"/>
    <col min="7169" max="7364" width="6.75" style="10"/>
    <col min="7365" max="7365" width="37.125" style="10" customWidth="1"/>
    <col min="7366" max="7366" width="12.125" style="10" customWidth="1"/>
    <col min="7367" max="7367" width="11.375" style="10" customWidth="1"/>
    <col min="7368" max="7368" width="10.875" style="10" customWidth="1"/>
    <col min="7369" max="7424" width="6.75" style="10" hidden="1" customWidth="1"/>
    <col min="7425" max="7620" width="6.75" style="10"/>
    <col min="7621" max="7621" width="37.125" style="10" customWidth="1"/>
    <col min="7622" max="7622" width="12.125" style="10" customWidth="1"/>
    <col min="7623" max="7623" width="11.375" style="10" customWidth="1"/>
    <col min="7624" max="7624" width="10.875" style="10" customWidth="1"/>
    <col min="7625" max="7680" width="6.75" style="10" hidden="1" customWidth="1"/>
    <col min="7681" max="7876" width="6.75" style="10"/>
    <col min="7877" max="7877" width="37.125" style="10" customWidth="1"/>
    <col min="7878" max="7878" width="12.125" style="10" customWidth="1"/>
    <col min="7879" max="7879" width="11.375" style="10" customWidth="1"/>
    <col min="7880" max="7880" width="10.875" style="10" customWidth="1"/>
    <col min="7881" max="7936" width="6.75" style="10" hidden="1" customWidth="1"/>
    <col min="7937" max="8132" width="6.75" style="10"/>
    <col min="8133" max="8133" width="37.125" style="10" customWidth="1"/>
    <col min="8134" max="8134" width="12.125" style="10" customWidth="1"/>
    <col min="8135" max="8135" width="11.375" style="10" customWidth="1"/>
    <col min="8136" max="8136" width="10.875" style="10" customWidth="1"/>
    <col min="8137" max="8192" width="6.75" style="10" hidden="1" customWidth="1"/>
    <col min="8193" max="8388" width="6.75" style="10"/>
    <col min="8389" max="8389" width="37.125" style="10" customWidth="1"/>
    <col min="8390" max="8390" width="12.125" style="10" customWidth="1"/>
    <col min="8391" max="8391" width="11.375" style="10" customWidth="1"/>
    <col min="8392" max="8392" width="10.875" style="10" customWidth="1"/>
    <col min="8393" max="8448" width="6.75" style="10" hidden="1" customWidth="1"/>
    <col min="8449" max="8644" width="6.75" style="10"/>
    <col min="8645" max="8645" width="37.125" style="10" customWidth="1"/>
    <col min="8646" max="8646" width="12.125" style="10" customWidth="1"/>
    <col min="8647" max="8647" width="11.375" style="10" customWidth="1"/>
    <col min="8648" max="8648" width="10.875" style="10" customWidth="1"/>
    <col min="8649" max="8704" width="6.75" style="10" hidden="1" customWidth="1"/>
    <col min="8705" max="8900" width="6.75" style="10"/>
    <col min="8901" max="8901" width="37.125" style="10" customWidth="1"/>
    <col min="8902" max="8902" width="12.125" style="10" customWidth="1"/>
    <col min="8903" max="8903" width="11.375" style="10" customWidth="1"/>
    <col min="8904" max="8904" width="10.875" style="10" customWidth="1"/>
    <col min="8905" max="8960" width="6.75" style="10" hidden="1" customWidth="1"/>
    <col min="8961" max="9156" width="6.75" style="10"/>
    <col min="9157" max="9157" width="37.125" style="10" customWidth="1"/>
    <col min="9158" max="9158" width="12.125" style="10" customWidth="1"/>
    <col min="9159" max="9159" width="11.375" style="10" customWidth="1"/>
    <col min="9160" max="9160" width="10.875" style="10" customWidth="1"/>
    <col min="9161" max="9216" width="6.75" style="10" hidden="1" customWidth="1"/>
    <col min="9217" max="9412" width="6.75" style="10"/>
    <col min="9413" max="9413" width="37.125" style="10" customWidth="1"/>
    <col min="9414" max="9414" width="12.125" style="10" customWidth="1"/>
    <col min="9415" max="9415" width="11.375" style="10" customWidth="1"/>
    <col min="9416" max="9416" width="10.875" style="10" customWidth="1"/>
    <col min="9417" max="9472" width="6.75" style="10" hidden="1" customWidth="1"/>
    <col min="9473" max="9668" width="6.75" style="10"/>
    <col min="9669" max="9669" width="37.125" style="10" customWidth="1"/>
    <col min="9670" max="9670" width="12.125" style="10" customWidth="1"/>
    <col min="9671" max="9671" width="11.375" style="10" customWidth="1"/>
    <col min="9672" max="9672" width="10.875" style="10" customWidth="1"/>
    <col min="9673" max="9728" width="6.75" style="10" hidden="1" customWidth="1"/>
    <col min="9729" max="9924" width="6.75" style="10"/>
    <col min="9925" max="9925" width="37.125" style="10" customWidth="1"/>
    <col min="9926" max="9926" width="12.125" style="10" customWidth="1"/>
    <col min="9927" max="9927" width="11.375" style="10" customWidth="1"/>
    <col min="9928" max="9928" width="10.875" style="10" customWidth="1"/>
    <col min="9929" max="9984" width="6.75" style="10" hidden="1" customWidth="1"/>
    <col min="9985" max="10180" width="6.75" style="10"/>
    <col min="10181" max="10181" width="37.125" style="10" customWidth="1"/>
    <col min="10182" max="10182" width="12.125" style="10" customWidth="1"/>
    <col min="10183" max="10183" width="11.375" style="10" customWidth="1"/>
    <col min="10184" max="10184" width="10.875" style="10" customWidth="1"/>
    <col min="10185" max="10240" width="6.75" style="10" hidden="1" customWidth="1"/>
    <col min="10241" max="10436" width="6.75" style="10"/>
    <col min="10437" max="10437" width="37.125" style="10" customWidth="1"/>
    <col min="10438" max="10438" width="12.125" style="10" customWidth="1"/>
    <col min="10439" max="10439" width="11.375" style="10" customWidth="1"/>
    <col min="10440" max="10440" width="10.875" style="10" customWidth="1"/>
    <col min="10441" max="10496" width="6.75" style="10" hidden="1" customWidth="1"/>
    <col min="10497" max="10692" width="6.75" style="10"/>
    <col min="10693" max="10693" width="37.125" style="10" customWidth="1"/>
    <col min="10694" max="10694" width="12.125" style="10" customWidth="1"/>
    <col min="10695" max="10695" width="11.375" style="10" customWidth="1"/>
    <col min="10696" max="10696" width="10.875" style="10" customWidth="1"/>
    <col min="10697" max="10752" width="6.75" style="10" hidden="1" customWidth="1"/>
    <col min="10753" max="10948" width="6.75" style="10"/>
    <col min="10949" max="10949" width="37.125" style="10" customWidth="1"/>
    <col min="10950" max="10950" width="12.125" style="10" customWidth="1"/>
    <col min="10951" max="10951" width="11.375" style="10" customWidth="1"/>
    <col min="10952" max="10952" width="10.875" style="10" customWidth="1"/>
    <col min="10953" max="11008" width="6.75" style="10" hidden="1" customWidth="1"/>
    <col min="11009" max="11204" width="6.75" style="10"/>
    <col min="11205" max="11205" width="37.125" style="10" customWidth="1"/>
    <col min="11206" max="11206" width="12.125" style="10" customWidth="1"/>
    <col min="11207" max="11207" width="11.375" style="10" customWidth="1"/>
    <col min="11208" max="11208" width="10.875" style="10" customWidth="1"/>
    <col min="11209" max="11264" width="6.75" style="10" hidden="1" customWidth="1"/>
    <col min="11265" max="11460" width="6.75" style="10"/>
    <col min="11461" max="11461" width="37.125" style="10" customWidth="1"/>
    <col min="11462" max="11462" width="12.125" style="10" customWidth="1"/>
    <col min="11463" max="11463" width="11.375" style="10" customWidth="1"/>
    <col min="11464" max="11464" width="10.875" style="10" customWidth="1"/>
    <col min="11465" max="11520" width="6.75" style="10" hidden="1" customWidth="1"/>
    <col min="11521" max="11716" width="6.75" style="10"/>
    <col min="11717" max="11717" width="37.125" style="10" customWidth="1"/>
    <col min="11718" max="11718" width="12.125" style="10" customWidth="1"/>
    <col min="11719" max="11719" width="11.375" style="10" customWidth="1"/>
    <col min="11720" max="11720" width="10.875" style="10" customWidth="1"/>
    <col min="11721" max="11776" width="6.75" style="10" hidden="1" customWidth="1"/>
    <col min="11777" max="11972" width="6.75" style="10"/>
    <col min="11973" max="11973" width="37.125" style="10" customWidth="1"/>
    <col min="11974" max="11974" width="12.125" style="10" customWidth="1"/>
    <col min="11975" max="11975" width="11.375" style="10" customWidth="1"/>
    <col min="11976" max="11976" width="10.875" style="10" customWidth="1"/>
    <col min="11977" max="12032" width="6.75" style="10" hidden="1" customWidth="1"/>
    <col min="12033" max="12228" width="6.75" style="10"/>
    <col min="12229" max="12229" width="37.125" style="10" customWidth="1"/>
    <col min="12230" max="12230" width="12.125" style="10" customWidth="1"/>
    <col min="12231" max="12231" width="11.375" style="10" customWidth="1"/>
    <col min="12232" max="12232" width="10.875" style="10" customWidth="1"/>
    <col min="12233" max="12288" width="6.75" style="10" hidden="1" customWidth="1"/>
    <col min="12289" max="12484" width="6.75" style="10"/>
    <col min="12485" max="12485" width="37.125" style="10" customWidth="1"/>
    <col min="12486" max="12486" width="12.125" style="10" customWidth="1"/>
    <col min="12487" max="12487" width="11.375" style="10" customWidth="1"/>
    <col min="12488" max="12488" width="10.875" style="10" customWidth="1"/>
    <col min="12489" max="12544" width="6.75" style="10" hidden="1" customWidth="1"/>
    <col min="12545" max="12740" width="6.75" style="10"/>
    <col min="12741" max="12741" width="37.125" style="10" customWidth="1"/>
    <col min="12742" max="12742" width="12.125" style="10" customWidth="1"/>
    <col min="12743" max="12743" width="11.375" style="10" customWidth="1"/>
    <col min="12744" max="12744" width="10.875" style="10" customWidth="1"/>
    <col min="12745" max="12800" width="6.75" style="10" hidden="1" customWidth="1"/>
    <col min="12801" max="12996" width="6.75" style="10"/>
    <col min="12997" max="12997" width="37.125" style="10" customWidth="1"/>
    <col min="12998" max="12998" width="12.125" style="10" customWidth="1"/>
    <col min="12999" max="12999" width="11.375" style="10" customWidth="1"/>
    <col min="13000" max="13000" width="10.875" style="10" customWidth="1"/>
    <col min="13001" max="13056" width="6.75" style="10" hidden="1" customWidth="1"/>
    <col min="13057" max="13252" width="6.75" style="10"/>
    <col min="13253" max="13253" width="37.125" style="10" customWidth="1"/>
    <col min="13254" max="13254" width="12.125" style="10" customWidth="1"/>
    <col min="13255" max="13255" width="11.375" style="10" customWidth="1"/>
    <col min="13256" max="13256" width="10.875" style="10" customWidth="1"/>
    <col min="13257" max="13312" width="6.75" style="10" hidden="1" customWidth="1"/>
    <col min="13313" max="13508" width="6.75" style="10"/>
    <col min="13509" max="13509" width="37.125" style="10" customWidth="1"/>
    <col min="13510" max="13510" width="12.125" style="10" customWidth="1"/>
    <col min="13511" max="13511" width="11.375" style="10" customWidth="1"/>
    <col min="13512" max="13512" width="10.875" style="10" customWidth="1"/>
    <col min="13513" max="13568" width="6.75" style="10" hidden="1" customWidth="1"/>
    <col min="13569" max="13764" width="6.75" style="10"/>
    <col min="13765" max="13765" width="37.125" style="10" customWidth="1"/>
    <col min="13766" max="13766" width="12.125" style="10" customWidth="1"/>
    <col min="13767" max="13767" width="11.375" style="10" customWidth="1"/>
    <col min="13768" max="13768" width="10.875" style="10" customWidth="1"/>
    <col min="13769" max="13824" width="6.75" style="10" hidden="1" customWidth="1"/>
    <col min="13825" max="14020" width="6.75" style="10"/>
    <col min="14021" max="14021" width="37.125" style="10" customWidth="1"/>
    <col min="14022" max="14022" width="12.125" style="10" customWidth="1"/>
    <col min="14023" max="14023" width="11.375" style="10" customWidth="1"/>
    <col min="14024" max="14024" width="10.875" style="10" customWidth="1"/>
    <col min="14025" max="14080" width="6.75" style="10" hidden="1" customWidth="1"/>
    <col min="14081" max="14276" width="6.75" style="10"/>
    <col min="14277" max="14277" width="37.125" style="10" customWidth="1"/>
    <col min="14278" max="14278" width="12.125" style="10" customWidth="1"/>
    <col min="14279" max="14279" width="11.375" style="10" customWidth="1"/>
    <col min="14280" max="14280" width="10.875" style="10" customWidth="1"/>
    <col min="14281" max="14336" width="6.75" style="10" hidden="1" customWidth="1"/>
    <col min="14337" max="14532" width="6.75" style="10"/>
    <col min="14533" max="14533" width="37.125" style="10" customWidth="1"/>
    <col min="14534" max="14534" width="12.125" style="10" customWidth="1"/>
    <col min="14535" max="14535" width="11.375" style="10" customWidth="1"/>
    <col min="14536" max="14536" width="10.875" style="10" customWidth="1"/>
    <col min="14537" max="14592" width="6.75" style="10" hidden="1" customWidth="1"/>
    <col min="14593" max="14788" width="6.75" style="10"/>
    <col min="14789" max="14789" width="37.125" style="10" customWidth="1"/>
    <col min="14790" max="14790" width="12.125" style="10" customWidth="1"/>
    <col min="14791" max="14791" width="11.375" style="10" customWidth="1"/>
    <col min="14792" max="14792" width="10.875" style="10" customWidth="1"/>
    <col min="14793" max="14848" width="6.75" style="10" hidden="1" customWidth="1"/>
    <col min="14849" max="15044" width="6.75" style="10"/>
    <col min="15045" max="15045" width="37.125" style="10" customWidth="1"/>
    <col min="15046" max="15046" width="12.125" style="10" customWidth="1"/>
    <col min="15047" max="15047" width="11.375" style="10" customWidth="1"/>
    <col min="15048" max="15048" width="10.875" style="10" customWidth="1"/>
    <col min="15049" max="15104" width="6.75" style="10" hidden="1" customWidth="1"/>
    <col min="15105" max="15300" width="6.75" style="10"/>
    <col min="15301" max="15301" width="37.125" style="10" customWidth="1"/>
    <col min="15302" max="15302" width="12.125" style="10" customWidth="1"/>
    <col min="15303" max="15303" width="11.375" style="10" customWidth="1"/>
    <col min="15304" max="15304" width="10.875" style="10" customWidth="1"/>
    <col min="15305" max="15360" width="6.75" style="10" hidden="1" customWidth="1"/>
    <col min="15361" max="15556" width="6.75" style="10"/>
    <col min="15557" max="15557" width="37.125" style="10" customWidth="1"/>
    <col min="15558" max="15558" width="12.125" style="10" customWidth="1"/>
    <col min="15559" max="15559" width="11.375" style="10" customWidth="1"/>
    <col min="15560" max="15560" width="10.875" style="10" customWidth="1"/>
    <col min="15561" max="15616" width="6.75" style="10" hidden="1" customWidth="1"/>
    <col min="15617" max="15812" width="6.75" style="10"/>
    <col min="15813" max="15813" width="37.125" style="10" customWidth="1"/>
    <col min="15814" max="15814" width="12.125" style="10" customWidth="1"/>
    <col min="15815" max="15815" width="11.375" style="10" customWidth="1"/>
    <col min="15816" max="15816" width="10.875" style="10" customWidth="1"/>
    <col min="15817" max="15872" width="6.75" style="10" hidden="1" customWidth="1"/>
    <col min="15873" max="16068" width="6.75" style="10"/>
    <col min="16069" max="16069" width="37.125" style="10" customWidth="1"/>
    <col min="16070" max="16070" width="12.125" style="10" customWidth="1"/>
    <col min="16071" max="16071" width="11.375" style="10" customWidth="1"/>
    <col min="16072" max="16072" width="10.875" style="10" customWidth="1"/>
    <col min="16073" max="16128" width="6.75" style="10" hidden="1" customWidth="1"/>
    <col min="16129" max="16376" width="6.75" style="10"/>
    <col min="16377" max="16384" width="7" style="10" customWidth="1"/>
  </cols>
  <sheetData>
    <row r="1" spans="1:5" ht="35.1" customHeight="1">
      <c r="A1" s="211" t="s">
        <v>1430</v>
      </c>
      <c r="B1" s="206"/>
      <c r="C1" s="206"/>
      <c r="D1" s="206"/>
      <c r="E1" s="206"/>
    </row>
    <row r="2" spans="1:5" s="30" customFormat="1" ht="23.1" customHeight="1">
      <c r="A2" s="53" t="s">
        <v>1318</v>
      </c>
      <c r="B2" s="53" t="s">
        <v>1157</v>
      </c>
      <c r="C2" s="53" t="s">
        <v>1158</v>
      </c>
      <c r="D2" s="53" t="s">
        <v>5</v>
      </c>
      <c r="E2" s="53" t="s">
        <v>110</v>
      </c>
    </row>
    <row r="3" spans="1:5" ht="23.1" customHeight="1">
      <c r="A3" s="54" t="s">
        <v>1329</v>
      </c>
      <c r="B3" s="55"/>
      <c r="C3" s="55"/>
      <c r="D3" s="56"/>
      <c r="E3" s="56">
        <v>0</v>
      </c>
    </row>
    <row r="4" spans="1:5" ht="23.1" customHeight="1">
      <c r="A4" s="54" t="s">
        <v>1330</v>
      </c>
      <c r="B4" s="55"/>
      <c r="C4" s="55"/>
      <c r="D4" s="56"/>
      <c r="E4" s="56">
        <v>0</v>
      </c>
    </row>
    <row r="5" spans="1:5" ht="23.1" customHeight="1">
      <c r="A5" s="54" t="s">
        <v>1331</v>
      </c>
      <c r="B5" s="55"/>
      <c r="C5" s="55"/>
      <c r="D5" s="56"/>
      <c r="E5" s="56">
        <v>0</v>
      </c>
    </row>
    <row r="6" spans="1:5" ht="23.1" customHeight="1">
      <c r="A6" s="54" t="s">
        <v>1332</v>
      </c>
      <c r="B6" s="55"/>
      <c r="C6" s="55"/>
      <c r="D6" s="56"/>
      <c r="E6" s="56">
        <v>0</v>
      </c>
    </row>
    <row r="7" spans="1:5" ht="23.1" customHeight="1">
      <c r="A7" s="54" t="s">
        <v>1333</v>
      </c>
      <c r="B7" s="55"/>
      <c r="C7" s="55"/>
      <c r="D7" s="56"/>
      <c r="E7" s="56">
        <v>0</v>
      </c>
    </row>
    <row r="8" spans="1:5" s="30" customFormat="1" ht="23.1" customHeight="1">
      <c r="A8" s="53" t="s">
        <v>1334</v>
      </c>
      <c r="B8" s="57">
        <f>B3+B4+B5+B6+B7</f>
        <v>0</v>
      </c>
      <c r="C8" s="57">
        <f>C3+C4+C5+C6+C7</f>
        <v>0</v>
      </c>
      <c r="D8" s="57">
        <f>D3+D4+D5+D6+D7</f>
        <v>0</v>
      </c>
      <c r="E8" s="57">
        <f>E3+E4+E5+E6+E7</f>
        <v>0</v>
      </c>
    </row>
    <row r="9" spans="1:5" ht="23.1" customHeight="1">
      <c r="A9" s="54" t="s">
        <v>1335</v>
      </c>
      <c r="B9" s="55"/>
      <c r="C9" s="56"/>
      <c r="D9" s="56"/>
      <c r="E9" s="56">
        <v>0</v>
      </c>
    </row>
    <row r="10" spans="1:5" ht="23.1" customHeight="1">
      <c r="A10" s="54"/>
      <c r="B10" s="55"/>
      <c r="C10" s="56"/>
      <c r="D10" s="56"/>
      <c r="E10" s="56"/>
    </row>
    <row r="11" spans="1:5" ht="23.1" customHeight="1">
      <c r="A11" s="54" t="s">
        <v>1336</v>
      </c>
      <c r="B11" s="55"/>
      <c r="C11" s="56"/>
      <c r="D11" s="56"/>
      <c r="E11" s="56">
        <v>0</v>
      </c>
    </row>
    <row r="12" spans="1:5" ht="23.1" customHeight="1">
      <c r="A12" s="54" t="s">
        <v>1337</v>
      </c>
      <c r="B12" s="55"/>
      <c r="C12" s="56"/>
      <c r="D12" s="56"/>
      <c r="E12" s="56">
        <v>0</v>
      </c>
    </row>
    <row r="13" spans="1:5" ht="23.1" customHeight="1">
      <c r="A13" s="54" t="s">
        <v>1338</v>
      </c>
      <c r="B13" s="55"/>
      <c r="C13" s="56"/>
      <c r="D13" s="56"/>
      <c r="E13" s="56">
        <v>1010</v>
      </c>
    </row>
    <row r="14" spans="1:5" ht="23.1" customHeight="1">
      <c r="A14" s="54"/>
      <c r="B14" s="55"/>
      <c r="C14" s="56"/>
      <c r="D14" s="56"/>
      <c r="E14" s="56"/>
    </row>
    <row r="15" spans="1:5" s="30" customFormat="1" ht="23.1" customHeight="1">
      <c r="A15" s="53" t="s">
        <v>1339</v>
      </c>
      <c r="B15" s="57"/>
      <c r="C15" s="58"/>
      <c r="D15" s="58"/>
      <c r="E15" s="58">
        <f>E8+E9+E10+E11+E12+E13</f>
        <v>1010</v>
      </c>
    </row>
    <row r="16" spans="1:5" ht="23.1" customHeight="1">
      <c r="A16" s="199"/>
      <c r="B16" s="199"/>
      <c r="C16" s="199"/>
      <c r="D16" s="199"/>
      <c r="E16" s="199"/>
    </row>
  </sheetData>
  <mergeCells count="2">
    <mergeCell ref="A1:E1"/>
    <mergeCell ref="A16:E16"/>
  </mergeCells>
  <phoneticPr fontId="3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WVH33"/>
  <sheetViews>
    <sheetView workbookViewId="0">
      <selection activeCell="B14" sqref="B14"/>
    </sheetView>
  </sheetViews>
  <sheetFormatPr defaultColWidth="6.75" defaultRowHeight="23.1" customHeight="1"/>
  <cols>
    <col min="1" max="1" width="42.5" style="10" customWidth="1"/>
    <col min="2" max="3" width="11.875" style="171" customWidth="1"/>
    <col min="4" max="5" width="13.875" style="171" customWidth="1"/>
    <col min="6" max="196" width="6.75" style="10"/>
    <col min="197" max="197" width="37.125" style="10" customWidth="1"/>
    <col min="198" max="198" width="12.125" style="10" customWidth="1"/>
    <col min="199" max="199" width="11.375" style="10" customWidth="1"/>
    <col min="200" max="200" width="10.875" style="10" customWidth="1"/>
    <col min="201" max="256" width="6.75" style="10" hidden="1" customWidth="1"/>
    <col min="257" max="452" width="6.75" style="10"/>
    <col min="453" max="453" width="37.125" style="10" customWidth="1"/>
    <col min="454" max="454" width="12.125" style="10" customWidth="1"/>
    <col min="455" max="455" width="11.375" style="10" customWidth="1"/>
    <col min="456" max="456" width="10.875" style="10" customWidth="1"/>
    <col min="457" max="512" width="6.75" style="10" hidden="1" customWidth="1"/>
    <col min="513" max="708" width="6.75" style="10"/>
    <col min="709" max="709" width="37.125" style="10" customWidth="1"/>
    <col min="710" max="710" width="12.125" style="10" customWidth="1"/>
    <col min="711" max="711" width="11.375" style="10" customWidth="1"/>
    <col min="712" max="712" width="10.875" style="10" customWidth="1"/>
    <col min="713" max="768" width="6.75" style="10" hidden="1" customWidth="1"/>
    <col min="769" max="964" width="6.75" style="10"/>
    <col min="965" max="965" width="37.125" style="10" customWidth="1"/>
    <col min="966" max="966" width="12.125" style="10" customWidth="1"/>
    <col min="967" max="967" width="11.375" style="10" customWidth="1"/>
    <col min="968" max="968" width="10.875" style="10" customWidth="1"/>
    <col min="969" max="1024" width="6.75" style="10" hidden="1" customWidth="1"/>
    <col min="1025" max="1220" width="6.75" style="10"/>
    <col min="1221" max="1221" width="37.125" style="10" customWidth="1"/>
    <col min="1222" max="1222" width="12.125" style="10" customWidth="1"/>
    <col min="1223" max="1223" width="11.375" style="10" customWidth="1"/>
    <col min="1224" max="1224" width="10.875" style="10" customWidth="1"/>
    <col min="1225" max="1280" width="6.75" style="10" hidden="1" customWidth="1"/>
    <col min="1281" max="1476" width="6.75" style="10"/>
    <col min="1477" max="1477" width="37.125" style="10" customWidth="1"/>
    <col min="1478" max="1478" width="12.125" style="10" customWidth="1"/>
    <col min="1479" max="1479" width="11.375" style="10" customWidth="1"/>
    <col min="1480" max="1480" width="10.875" style="10" customWidth="1"/>
    <col min="1481" max="1536" width="6.75" style="10" hidden="1" customWidth="1"/>
    <col min="1537" max="1732" width="6.75" style="10"/>
    <col min="1733" max="1733" width="37.125" style="10" customWidth="1"/>
    <col min="1734" max="1734" width="12.125" style="10" customWidth="1"/>
    <col min="1735" max="1735" width="11.375" style="10" customWidth="1"/>
    <col min="1736" max="1736" width="10.875" style="10" customWidth="1"/>
    <col min="1737" max="1792" width="6.75" style="10" hidden="1" customWidth="1"/>
    <col min="1793" max="1988" width="6.75" style="10"/>
    <col min="1989" max="1989" width="37.125" style="10" customWidth="1"/>
    <col min="1990" max="1990" width="12.125" style="10" customWidth="1"/>
    <col min="1991" max="1991" width="11.375" style="10" customWidth="1"/>
    <col min="1992" max="1992" width="10.875" style="10" customWidth="1"/>
    <col min="1993" max="2048" width="6.75" style="10" hidden="1" customWidth="1"/>
    <col min="2049" max="2244" width="6.75" style="10"/>
    <col min="2245" max="2245" width="37.125" style="10" customWidth="1"/>
    <col min="2246" max="2246" width="12.125" style="10" customWidth="1"/>
    <col min="2247" max="2247" width="11.375" style="10" customWidth="1"/>
    <col min="2248" max="2248" width="10.875" style="10" customWidth="1"/>
    <col min="2249" max="2304" width="6.75" style="10" hidden="1" customWidth="1"/>
    <col min="2305" max="2500" width="6.75" style="10"/>
    <col min="2501" max="2501" width="37.125" style="10" customWidth="1"/>
    <col min="2502" max="2502" width="12.125" style="10" customWidth="1"/>
    <col min="2503" max="2503" width="11.375" style="10" customWidth="1"/>
    <col min="2504" max="2504" width="10.875" style="10" customWidth="1"/>
    <col min="2505" max="2560" width="6.75" style="10" hidden="1" customWidth="1"/>
    <col min="2561" max="2756" width="6.75" style="10"/>
    <col min="2757" max="2757" width="37.125" style="10" customWidth="1"/>
    <col min="2758" max="2758" width="12.125" style="10" customWidth="1"/>
    <col min="2759" max="2759" width="11.375" style="10" customWidth="1"/>
    <col min="2760" max="2760" width="10.875" style="10" customWidth="1"/>
    <col min="2761" max="2816" width="6.75" style="10" hidden="1" customWidth="1"/>
    <col min="2817" max="3012" width="6.75" style="10"/>
    <col min="3013" max="3013" width="37.125" style="10" customWidth="1"/>
    <col min="3014" max="3014" width="12.125" style="10" customWidth="1"/>
    <col min="3015" max="3015" width="11.375" style="10" customWidth="1"/>
    <col min="3016" max="3016" width="10.875" style="10" customWidth="1"/>
    <col min="3017" max="3072" width="6.75" style="10" hidden="1" customWidth="1"/>
    <col min="3073" max="3268" width="6.75" style="10"/>
    <col min="3269" max="3269" width="37.125" style="10" customWidth="1"/>
    <col min="3270" max="3270" width="12.125" style="10" customWidth="1"/>
    <col min="3271" max="3271" width="11.375" style="10" customWidth="1"/>
    <col min="3272" max="3272" width="10.875" style="10" customWidth="1"/>
    <col min="3273" max="3328" width="6.75" style="10" hidden="1" customWidth="1"/>
    <col min="3329" max="3524" width="6.75" style="10"/>
    <col min="3525" max="3525" width="37.125" style="10" customWidth="1"/>
    <col min="3526" max="3526" width="12.125" style="10" customWidth="1"/>
    <col min="3527" max="3527" width="11.375" style="10" customWidth="1"/>
    <col min="3528" max="3528" width="10.875" style="10" customWidth="1"/>
    <col min="3529" max="3584" width="6.75" style="10" hidden="1" customWidth="1"/>
    <col min="3585" max="3780" width="6.75" style="10"/>
    <col min="3781" max="3781" width="37.125" style="10" customWidth="1"/>
    <col min="3782" max="3782" width="12.125" style="10" customWidth="1"/>
    <col min="3783" max="3783" width="11.375" style="10" customWidth="1"/>
    <col min="3784" max="3784" width="10.875" style="10" customWidth="1"/>
    <col min="3785" max="3840" width="6.75" style="10" hidden="1" customWidth="1"/>
    <col min="3841" max="4036" width="6.75" style="10"/>
    <col min="4037" max="4037" width="37.125" style="10" customWidth="1"/>
    <col min="4038" max="4038" width="12.125" style="10" customWidth="1"/>
    <col min="4039" max="4039" width="11.375" style="10" customWidth="1"/>
    <col min="4040" max="4040" width="10.875" style="10" customWidth="1"/>
    <col min="4041" max="4096" width="6.75" style="10" hidden="1" customWidth="1"/>
    <col min="4097" max="4292" width="6.75" style="10"/>
    <col min="4293" max="4293" width="37.125" style="10" customWidth="1"/>
    <col min="4294" max="4294" width="12.125" style="10" customWidth="1"/>
    <col min="4295" max="4295" width="11.375" style="10" customWidth="1"/>
    <col min="4296" max="4296" width="10.875" style="10" customWidth="1"/>
    <col min="4297" max="4352" width="6.75" style="10" hidden="1" customWidth="1"/>
    <col min="4353" max="4548" width="6.75" style="10"/>
    <col min="4549" max="4549" width="37.125" style="10" customWidth="1"/>
    <col min="4550" max="4550" width="12.125" style="10" customWidth="1"/>
    <col min="4551" max="4551" width="11.375" style="10" customWidth="1"/>
    <col min="4552" max="4552" width="10.875" style="10" customWidth="1"/>
    <col min="4553" max="4608" width="6.75" style="10" hidden="1" customWidth="1"/>
    <col min="4609" max="4804" width="6.75" style="10"/>
    <col min="4805" max="4805" width="37.125" style="10" customWidth="1"/>
    <col min="4806" max="4806" width="12.125" style="10" customWidth="1"/>
    <col min="4807" max="4807" width="11.375" style="10" customWidth="1"/>
    <col min="4808" max="4808" width="10.875" style="10" customWidth="1"/>
    <col min="4809" max="4864" width="6.75" style="10" hidden="1" customWidth="1"/>
    <col min="4865" max="5060" width="6.75" style="10"/>
    <col min="5061" max="5061" width="37.125" style="10" customWidth="1"/>
    <col min="5062" max="5062" width="12.125" style="10" customWidth="1"/>
    <col min="5063" max="5063" width="11.375" style="10" customWidth="1"/>
    <col min="5064" max="5064" width="10.875" style="10" customWidth="1"/>
    <col min="5065" max="5120" width="6.75" style="10" hidden="1" customWidth="1"/>
    <col min="5121" max="5316" width="6.75" style="10"/>
    <col min="5317" max="5317" width="37.125" style="10" customWidth="1"/>
    <col min="5318" max="5318" width="12.125" style="10" customWidth="1"/>
    <col min="5319" max="5319" width="11.375" style="10" customWidth="1"/>
    <col min="5320" max="5320" width="10.875" style="10" customWidth="1"/>
    <col min="5321" max="5376" width="6.75" style="10" hidden="1" customWidth="1"/>
    <col min="5377" max="5572" width="6.75" style="10"/>
    <col min="5573" max="5573" width="37.125" style="10" customWidth="1"/>
    <col min="5574" max="5574" width="12.125" style="10" customWidth="1"/>
    <col min="5575" max="5575" width="11.375" style="10" customWidth="1"/>
    <col min="5576" max="5576" width="10.875" style="10" customWidth="1"/>
    <col min="5577" max="5632" width="6.75" style="10" hidden="1" customWidth="1"/>
    <col min="5633" max="5828" width="6.75" style="10"/>
    <col min="5829" max="5829" width="37.125" style="10" customWidth="1"/>
    <col min="5830" max="5830" width="12.125" style="10" customWidth="1"/>
    <col min="5831" max="5831" width="11.375" style="10" customWidth="1"/>
    <col min="5832" max="5832" width="10.875" style="10" customWidth="1"/>
    <col min="5833" max="5888" width="6.75" style="10" hidden="1" customWidth="1"/>
    <col min="5889" max="6084" width="6.75" style="10"/>
    <col min="6085" max="6085" width="37.125" style="10" customWidth="1"/>
    <col min="6086" max="6086" width="12.125" style="10" customWidth="1"/>
    <col min="6087" max="6087" width="11.375" style="10" customWidth="1"/>
    <col min="6088" max="6088" width="10.875" style="10" customWidth="1"/>
    <col min="6089" max="6144" width="6.75" style="10" hidden="1" customWidth="1"/>
    <col min="6145" max="6340" width="6.75" style="10"/>
    <col min="6341" max="6341" width="37.125" style="10" customWidth="1"/>
    <col min="6342" max="6342" width="12.125" style="10" customWidth="1"/>
    <col min="6343" max="6343" width="11.375" style="10" customWidth="1"/>
    <col min="6344" max="6344" width="10.875" style="10" customWidth="1"/>
    <col min="6345" max="6400" width="6.75" style="10" hidden="1" customWidth="1"/>
    <col min="6401" max="6596" width="6.75" style="10"/>
    <col min="6597" max="6597" width="37.125" style="10" customWidth="1"/>
    <col min="6598" max="6598" width="12.125" style="10" customWidth="1"/>
    <col min="6599" max="6599" width="11.375" style="10" customWidth="1"/>
    <col min="6600" max="6600" width="10.875" style="10" customWidth="1"/>
    <col min="6601" max="6656" width="6.75" style="10" hidden="1" customWidth="1"/>
    <col min="6657" max="6852" width="6.75" style="10"/>
    <col min="6853" max="6853" width="37.125" style="10" customWidth="1"/>
    <col min="6854" max="6854" width="12.125" style="10" customWidth="1"/>
    <col min="6855" max="6855" width="11.375" style="10" customWidth="1"/>
    <col min="6856" max="6856" width="10.875" style="10" customWidth="1"/>
    <col min="6857" max="6912" width="6.75" style="10" hidden="1" customWidth="1"/>
    <col min="6913" max="7108" width="6.75" style="10"/>
    <col min="7109" max="7109" width="37.125" style="10" customWidth="1"/>
    <col min="7110" max="7110" width="12.125" style="10" customWidth="1"/>
    <col min="7111" max="7111" width="11.375" style="10" customWidth="1"/>
    <col min="7112" max="7112" width="10.875" style="10" customWidth="1"/>
    <col min="7113" max="7168" width="6.75" style="10" hidden="1" customWidth="1"/>
    <col min="7169" max="7364" width="6.75" style="10"/>
    <col min="7365" max="7365" width="37.125" style="10" customWidth="1"/>
    <col min="7366" max="7366" width="12.125" style="10" customWidth="1"/>
    <col min="7367" max="7367" width="11.375" style="10" customWidth="1"/>
    <col min="7368" max="7368" width="10.875" style="10" customWidth="1"/>
    <col min="7369" max="7424" width="6.75" style="10" hidden="1" customWidth="1"/>
    <col min="7425" max="7620" width="6.75" style="10"/>
    <col min="7621" max="7621" width="37.125" style="10" customWidth="1"/>
    <col min="7622" max="7622" width="12.125" style="10" customWidth="1"/>
    <col min="7623" max="7623" width="11.375" style="10" customWidth="1"/>
    <col min="7624" max="7624" width="10.875" style="10" customWidth="1"/>
    <col min="7625" max="7680" width="6.75" style="10" hidden="1" customWidth="1"/>
    <col min="7681" max="7876" width="6.75" style="10"/>
    <col min="7877" max="7877" width="37.125" style="10" customWidth="1"/>
    <col min="7878" max="7878" width="12.125" style="10" customWidth="1"/>
    <col min="7879" max="7879" width="11.375" style="10" customWidth="1"/>
    <col min="7880" max="7880" width="10.875" style="10" customWidth="1"/>
    <col min="7881" max="7936" width="6.75" style="10" hidden="1" customWidth="1"/>
    <col min="7937" max="8132" width="6.75" style="10"/>
    <col min="8133" max="8133" width="37.125" style="10" customWidth="1"/>
    <col min="8134" max="8134" width="12.125" style="10" customWidth="1"/>
    <col min="8135" max="8135" width="11.375" style="10" customWidth="1"/>
    <col min="8136" max="8136" width="10.875" style="10" customWidth="1"/>
    <col min="8137" max="8192" width="6.75" style="10" hidden="1" customWidth="1"/>
    <col min="8193" max="8388" width="6.75" style="10"/>
    <col min="8389" max="8389" width="37.125" style="10" customWidth="1"/>
    <col min="8390" max="8390" width="12.125" style="10" customWidth="1"/>
    <col min="8391" max="8391" width="11.375" style="10" customWidth="1"/>
    <col min="8392" max="8392" width="10.875" style="10" customWidth="1"/>
    <col min="8393" max="8448" width="6.75" style="10" hidden="1" customWidth="1"/>
    <col min="8449" max="8644" width="6.75" style="10"/>
    <col min="8645" max="8645" width="37.125" style="10" customWidth="1"/>
    <col min="8646" max="8646" width="12.125" style="10" customWidth="1"/>
    <col min="8647" max="8647" width="11.375" style="10" customWidth="1"/>
    <col min="8648" max="8648" width="10.875" style="10" customWidth="1"/>
    <col min="8649" max="8704" width="6.75" style="10" hidden="1" customWidth="1"/>
    <col min="8705" max="8900" width="6.75" style="10"/>
    <col min="8901" max="8901" width="37.125" style="10" customWidth="1"/>
    <col min="8902" max="8902" width="12.125" style="10" customWidth="1"/>
    <col min="8903" max="8903" width="11.375" style="10" customWidth="1"/>
    <col min="8904" max="8904" width="10.875" style="10" customWidth="1"/>
    <col min="8905" max="8960" width="6.75" style="10" hidden="1" customWidth="1"/>
    <col min="8961" max="9156" width="6.75" style="10"/>
    <col min="9157" max="9157" width="37.125" style="10" customWidth="1"/>
    <col min="9158" max="9158" width="12.125" style="10" customWidth="1"/>
    <col min="9159" max="9159" width="11.375" style="10" customWidth="1"/>
    <col min="9160" max="9160" width="10.875" style="10" customWidth="1"/>
    <col min="9161" max="9216" width="6.75" style="10" hidden="1" customWidth="1"/>
    <col min="9217" max="9412" width="6.75" style="10"/>
    <col min="9413" max="9413" width="37.125" style="10" customWidth="1"/>
    <col min="9414" max="9414" width="12.125" style="10" customWidth="1"/>
    <col min="9415" max="9415" width="11.375" style="10" customWidth="1"/>
    <col min="9416" max="9416" width="10.875" style="10" customWidth="1"/>
    <col min="9417" max="9472" width="6.75" style="10" hidden="1" customWidth="1"/>
    <col min="9473" max="9668" width="6.75" style="10"/>
    <col min="9669" max="9669" width="37.125" style="10" customWidth="1"/>
    <col min="9670" max="9670" width="12.125" style="10" customWidth="1"/>
    <col min="9671" max="9671" width="11.375" style="10" customWidth="1"/>
    <col min="9672" max="9672" width="10.875" style="10" customWidth="1"/>
    <col min="9673" max="9728" width="6.75" style="10" hidden="1" customWidth="1"/>
    <col min="9729" max="9924" width="6.75" style="10"/>
    <col min="9925" max="9925" width="37.125" style="10" customWidth="1"/>
    <col min="9926" max="9926" width="12.125" style="10" customWidth="1"/>
    <col min="9927" max="9927" width="11.375" style="10" customWidth="1"/>
    <col min="9928" max="9928" width="10.875" style="10" customWidth="1"/>
    <col min="9929" max="9984" width="6.75" style="10" hidden="1" customWidth="1"/>
    <col min="9985" max="10180" width="6.75" style="10"/>
    <col min="10181" max="10181" width="37.125" style="10" customWidth="1"/>
    <col min="10182" max="10182" width="12.125" style="10" customWidth="1"/>
    <col min="10183" max="10183" width="11.375" style="10" customWidth="1"/>
    <col min="10184" max="10184" width="10.875" style="10" customWidth="1"/>
    <col min="10185" max="10240" width="6.75" style="10" hidden="1" customWidth="1"/>
    <col min="10241" max="10436" width="6.75" style="10"/>
    <col min="10437" max="10437" width="37.125" style="10" customWidth="1"/>
    <col min="10438" max="10438" width="12.125" style="10" customWidth="1"/>
    <col min="10439" max="10439" width="11.375" style="10" customWidth="1"/>
    <col min="10440" max="10440" width="10.875" style="10" customWidth="1"/>
    <col min="10441" max="10496" width="6.75" style="10" hidden="1" customWidth="1"/>
    <col min="10497" max="10692" width="6.75" style="10"/>
    <col min="10693" max="10693" width="37.125" style="10" customWidth="1"/>
    <col min="10694" max="10694" width="12.125" style="10" customWidth="1"/>
    <col min="10695" max="10695" width="11.375" style="10" customWidth="1"/>
    <col min="10696" max="10696" width="10.875" style="10" customWidth="1"/>
    <col min="10697" max="10752" width="6.75" style="10" hidden="1" customWidth="1"/>
    <col min="10753" max="10948" width="6.75" style="10"/>
    <col min="10949" max="10949" width="37.125" style="10" customWidth="1"/>
    <col min="10950" max="10950" width="12.125" style="10" customWidth="1"/>
    <col min="10951" max="10951" width="11.375" style="10" customWidth="1"/>
    <col min="10952" max="10952" width="10.875" style="10" customWidth="1"/>
    <col min="10953" max="11008" width="6.75" style="10" hidden="1" customWidth="1"/>
    <col min="11009" max="11204" width="6.75" style="10"/>
    <col min="11205" max="11205" width="37.125" style="10" customWidth="1"/>
    <col min="11206" max="11206" width="12.125" style="10" customWidth="1"/>
    <col min="11207" max="11207" width="11.375" style="10" customWidth="1"/>
    <col min="11208" max="11208" width="10.875" style="10" customWidth="1"/>
    <col min="11209" max="11264" width="6.75" style="10" hidden="1" customWidth="1"/>
    <col min="11265" max="11460" width="6.75" style="10"/>
    <col min="11461" max="11461" width="37.125" style="10" customWidth="1"/>
    <col min="11462" max="11462" width="12.125" style="10" customWidth="1"/>
    <col min="11463" max="11463" width="11.375" style="10" customWidth="1"/>
    <col min="11464" max="11464" width="10.875" style="10" customWidth="1"/>
    <col min="11465" max="11520" width="6.75" style="10" hidden="1" customWidth="1"/>
    <col min="11521" max="11716" width="6.75" style="10"/>
    <col min="11717" max="11717" width="37.125" style="10" customWidth="1"/>
    <col min="11718" max="11718" width="12.125" style="10" customWidth="1"/>
    <col min="11719" max="11719" width="11.375" style="10" customWidth="1"/>
    <col min="11720" max="11720" width="10.875" style="10" customWidth="1"/>
    <col min="11721" max="11776" width="6.75" style="10" hidden="1" customWidth="1"/>
    <col min="11777" max="11972" width="6.75" style="10"/>
    <col min="11973" max="11973" width="37.125" style="10" customWidth="1"/>
    <col min="11974" max="11974" width="12.125" style="10" customWidth="1"/>
    <col min="11975" max="11975" width="11.375" style="10" customWidth="1"/>
    <col min="11976" max="11976" width="10.875" style="10" customWidth="1"/>
    <col min="11977" max="12032" width="6.75" style="10" hidden="1" customWidth="1"/>
    <col min="12033" max="12228" width="6.75" style="10"/>
    <col min="12229" max="12229" width="37.125" style="10" customWidth="1"/>
    <col min="12230" max="12230" width="12.125" style="10" customWidth="1"/>
    <col min="12231" max="12231" width="11.375" style="10" customWidth="1"/>
    <col min="12232" max="12232" width="10.875" style="10" customWidth="1"/>
    <col min="12233" max="12288" width="6.75" style="10" hidden="1" customWidth="1"/>
    <col min="12289" max="12484" width="6.75" style="10"/>
    <col min="12485" max="12485" width="37.125" style="10" customWidth="1"/>
    <col min="12486" max="12486" width="12.125" style="10" customWidth="1"/>
    <col min="12487" max="12487" width="11.375" style="10" customWidth="1"/>
    <col min="12488" max="12488" width="10.875" style="10" customWidth="1"/>
    <col min="12489" max="12544" width="6.75" style="10" hidden="1" customWidth="1"/>
    <col min="12545" max="12740" width="6.75" style="10"/>
    <col min="12741" max="12741" width="37.125" style="10" customWidth="1"/>
    <col min="12742" max="12742" width="12.125" style="10" customWidth="1"/>
    <col min="12743" max="12743" width="11.375" style="10" customWidth="1"/>
    <col min="12744" max="12744" width="10.875" style="10" customWidth="1"/>
    <col min="12745" max="12800" width="6.75" style="10" hidden="1" customWidth="1"/>
    <col min="12801" max="12996" width="6.75" style="10"/>
    <col min="12997" max="12997" width="37.125" style="10" customWidth="1"/>
    <col min="12998" max="12998" width="12.125" style="10" customWidth="1"/>
    <col min="12999" max="12999" width="11.375" style="10" customWidth="1"/>
    <col min="13000" max="13000" width="10.875" style="10" customWidth="1"/>
    <col min="13001" max="13056" width="6.75" style="10" hidden="1" customWidth="1"/>
    <col min="13057" max="13252" width="6.75" style="10"/>
    <col min="13253" max="13253" width="37.125" style="10" customWidth="1"/>
    <col min="13254" max="13254" width="12.125" style="10" customWidth="1"/>
    <col min="13255" max="13255" width="11.375" style="10" customWidth="1"/>
    <col min="13256" max="13256" width="10.875" style="10" customWidth="1"/>
    <col min="13257" max="13312" width="6.75" style="10" hidden="1" customWidth="1"/>
    <col min="13313" max="13508" width="6.75" style="10"/>
    <col min="13509" max="13509" width="37.125" style="10" customWidth="1"/>
    <col min="13510" max="13510" width="12.125" style="10" customWidth="1"/>
    <col min="13511" max="13511" width="11.375" style="10" customWidth="1"/>
    <col min="13512" max="13512" width="10.875" style="10" customWidth="1"/>
    <col min="13513" max="13568" width="6.75" style="10" hidden="1" customWidth="1"/>
    <col min="13569" max="13764" width="6.75" style="10"/>
    <col min="13765" max="13765" width="37.125" style="10" customWidth="1"/>
    <col min="13766" max="13766" width="12.125" style="10" customWidth="1"/>
    <col min="13767" max="13767" width="11.375" style="10" customWidth="1"/>
    <col min="13768" max="13768" width="10.875" style="10" customWidth="1"/>
    <col min="13769" max="13824" width="6.75" style="10" hidden="1" customWidth="1"/>
    <col min="13825" max="14020" width="6.75" style="10"/>
    <col min="14021" max="14021" width="37.125" style="10" customWidth="1"/>
    <col min="14022" max="14022" width="12.125" style="10" customWidth="1"/>
    <col min="14023" max="14023" width="11.375" style="10" customWidth="1"/>
    <col min="14024" max="14024" width="10.875" style="10" customWidth="1"/>
    <col min="14025" max="14080" width="6.75" style="10" hidden="1" customWidth="1"/>
    <col min="14081" max="14276" width="6.75" style="10"/>
    <col min="14277" max="14277" width="37.125" style="10" customWidth="1"/>
    <col min="14278" max="14278" width="12.125" style="10" customWidth="1"/>
    <col min="14279" max="14279" width="11.375" style="10" customWidth="1"/>
    <col min="14280" max="14280" width="10.875" style="10" customWidth="1"/>
    <col min="14281" max="14336" width="6.75" style="10" hidden="1" customWidth="1"/>
    <col min="14337" max="14532" width="6.75" style="10"/>
    <col min="14533" max="14533" width="37.125" style="10" customWidth="1"/>
    <col min="14534" max="14534" width="12.125" style="10" customWidth="1"/>
    <col min="14535" max="14535" width="11.375" style="10" customWidth="1"/>
    <col min="14536" max="14536" width="10.875" style="10" customWidth="1"/>
    <col min="14537" max="14592" width="6.75" style="10" hidden="1" customWidth="1"/>
    <col min="14593" max="14788" width="6.75" style="10"/>
    <col min="14789" max="14789" width="37.125" style="10" customWidth="1"/>
    <col min="14790" max="14790" width="12.125" style="10" customWidth="1"/>
    <col min="14791" max="14791" width="11.375" style="10" customWidth="1"/>
    <col min="14792" max="14792" width="10.875" style="10" customWidth="1"/>
    <col min="14793" max="14848" width="6.75" style="10" hidden="1" customWidth="1"/>
    <col min="14849" max="15044" width="6.75" style="10"/>
    <col min="15045" max="15045" width="37.125" style="10" customWidth="1"/>
    <col min="15046" max="15046" width="12.125" style="10" customWidth="1"/>
    <col min="15047" max="15047" width="11.375" style="10" customWidth="1"/>
    <col min="15048" max="15048" width="10.875" style="10" customWidth="1"/>
    <col min="15049" max="15104" width="6.75" style="10" hidden="1" customWidth="1"/>
    <col min="15105" max="15300" width="6.75" style="10"/>
    <col min="15301" max="15301" width="37.125" style="10" customWidth="1"/>
    <col min="15302" max="15302" width="12.125" style="10" customWidth="1"/>
    <col min="15303" max="15303" width="11.375" style="10" customWidth="1"/>
    <col min="15304" max="15304" width="10.875" style="10" customWidth="1"/>
    <col min="15305" max="15360" width="6.75" style="10" hidden="1" customWidth="1"/>
    <col min="15361" max="15556" width="6.75" style="10"/>
    <col min="15557" max="15557" width="37.125" style="10" customWidth="1"/>
    <col min="15558" max="15558" width="12.125" style="10" customWidth="1"/>
    <col min="15559" max="15559" width="11.375" style="10" customWidth="1"/>
    <col min="15560" max="15560" width="10.875" style="10" customWidth="1"/>
    <col min="15561" max="15616" width="6.75" style="10" hidden="1" customWidth="1"/>
    <col min="15617" max="15812" width="6.75" style="10"/>
    <col min="15813" max="15813" width="37.125" style="10" customWidth="1"/>
    <col min="15814" max="15814" width="12.125" style="10" customWidth="1"/>
    <col min="15815" max="15815" width="11.375" style="10" customWidth="1"/>
    <col min="15816" max="15816" width="10.875" style="10" customWidth="1"/>
    <col min="15817" max="15872" width="6.75" style="10" hidden="1" customWidth="1"/>
    <col min="15873" max="16068" width="6.75" style="10"/>
    <col min="16069" max="16069" width="37.125" style="10" customWidth="1"/>
    <col min="16070" max="16070" width="12.125" style="10" customWidth="1"/>
    <col min="16071" max="16071" width="11.375" style="10" customWidth="1"/>
    <col min="16072" max="16072" width="10.875" style="10" customWidth="1"/>
    <col min="16073" max="16128" width="6.75" style="10" hidden="1" customWidth="1"/>
    <col min="16129" max="16376" width="6.75" style="10"/>
    <col min="16377" max="16384" width="7" style="10" customWidth="1"/>
  </cols>
  <sheetData>
    <row r="1" spans="1:5" ht="35.1" customHeight="1">
      <c r="A1" s="211" t="s">
        <v>1431</v>
      </c>
      <c r="B1" s="206"/>
      <c r="C1" s="206"/>
      <c r="D1" s="206"/>
      <c r="E1" s="206"/>
    </row>
    <row r="2" spans="1:5" ht="23.1" customHeight="1">
      <c r="A2" s="177"/>
      <c r="B2" s="175"/>
      <c r="C2" s="175"/>
      <c r="D2" s="175"/>
      <c r="E2" s="178" t="s">
        <v>1443</v>
      </c>
    </row>
    <row r="3" spans="1:5" s="179" customFormat="1" ht="23.1" customHeight="1">
      <c r="A3" s="53" t="s">
        <v>1444</v>
      </c>
      <c r="B3" s="53" t="s">
        <v>1157</v>
      </c>
      <c r="C3" s="53" t="s">
        <v>1158</v>
      </c>
      <c r="D3" s="53" t="s">
        <v>5</v>
      </c>
      <c r="E3" s="53" t="s">
        <v>110</v>
      </c>
    </row>
    <row r="4" spans="1:5" ht="23.1" customHeight="1">
      <c r="A4" s="54" t="s">
        <v>1445</v>
      </c>
      <c r="B4" s="147">
        <v>0</v>
      </c>
      <c r="C4" s="147"/>
      <c r="D4" s="147">
        <v>0</v>
      </c>
      <c r="E4" s="147">
        <v>0</v>
      </c>
    </row>
    <row r="5" spans="1:5" ht="23.1" customHeight="1">
      <c r="A5" s="54" t="s">
        <v>494</v>
      </c>
      <c r="B5" s="147">
        <v>0</v>
      </c>
      <c r="C5" s="147"/>
      <c r="D5" s="147">
        <v>0</v>
      </c>
      <c r="E5" s="147">
        <v>0</v>
      </c>
    </row>
    <row r="6" spans="1:5" ht="23.1" customHeight="1">
      <c r="A6" s="54" t="s">
        <v>510</v>
      </c>
      <c r="B6" s="147">
        <v>0</v>
      </c>
      <c r="C6" s="147"/>
      <c r="D6" s="147">
        <v>0</v>
      </c>
      <c r="E6" s="147">
        <v>0</v>
      </c>
    </row>
    <row r="7" spans="1:5" ht="23.1" customHeight="1">
      <c r="A7" s="54" t="s">
        <v>1446</v>
      </c>
      <c r="B7" s="147">
        <v>0</v>
      </c>
      <c r="C7" s="147"/>
      <c r="D7" s="147">
        <v>0</v>
      </c>
      <c r="E7" s="147">
        <v>0</v>
      </c>
    </row>
    <row r="8" spans="1:5" s="30" customFormat="1" ht="23.1" customHeight="1">
      <c r="A8" s="54" t="s">
        <v>1445</v>
      </c>
      <c r="B8" s="147">
        <v>0</v>
      </c>
      <c r="C8" s="147"/>
      <c r="D8" s="147">
        <v>0</v>
      </c>
      <c r="E8" s="147">
        <v>0</v>
      </c>
    </row>
    <row r="9" spans="1:5" ht="23.1" customHeight="1">
      <c r="A9" s="54" t="s">
        <v>1447</v>
      </c>
      <c r="B9" s="147">
        <v>0</v>
      </c>
      <c r="C9" s="147"/>
      <c r="D9" s="147">
        <v>0</v>
      </c>
      <c r="E9" s="147">
        <v>0</v>
      </c>
    </row>
    <row r="10" spans="1:5" ht="23.1" customHeight="1">
      <c r="A10" s="54" t="s">
        <v>1448</v>
      </c>
      <c r="B10" s="147">
        <v>0</v>
      </c>
      <c r="C10" s="147"/>
      <c r="D10" s="147">
        <v>0</v>
      </c>
      <c r="E10" s="147">
        <v>0</v>
      </c>
    </row>
    <row r="11" spans="1:5" ht="23.1" customHeight="1">
      <c r="A11" s="54" t="s">
        <v>1449</v>
      </c>
      <c r="B11" s="147">
        <v>0</v>
      </c>
      <c r="C11" s="147"/>
      <c r="D11" s="147">
        <v>0</v>
      </c>
      <c r="E11" s="147">
        <v>0</v>
      </c>
    </row>
    <row r="12" spans="1:5" ht="23.1" customHeight="1">
      <c r="A12" s="54" t="s">
        <v>1450</v>
      </c>
      <c r="B12" s="147">
        <v>0</v>
      </c>
      <c r="C12" s="147"/>
      <c r="D12" s="147">
        <v>0</v>
      </c>
      <c r="E12" s="147">
        <v>0</v>
      </c>
    </row>
    <row r="13" spans="1:5" ht="23.1" customHeight="1">
      <c r="A13" s="54" t="s">
        <v>1451</v>
      </c>
      <c r="B13" s="147">
        <v>0</v>
      </c>
      <c r="C13" s="147"/>
      <c r="D13" s="147">
        <v>0</v>
      </c>
      <c r="E13" s="147">
        <v>0</v>
      </c>
    </row>
    <row r="14" spans="1:5" ht="23.1" customHeight="1">
      <c r="A14" s="54" t="s">
        <v>1452</v>
      </c>
      <c r="B14" s="147">
        <v>0</v>
      </c>
      <c r="C14" s="147"/>
      <c r="D14" s="147">
        <v>0</v>
      </c>
      <c r="E14" s="147">
        <v>0</v>
      </c>
    </row>
    <row r="15" spans="1:5" ht="23.1" customHeight="1">
      <c r="A15" s="54" t="s">
        <v>1453</v>
      </c>
      <c r="B15" s="147">
        <v>0</v>
      </c>
      <c r="C15" s="147"/>
      <c r="D15" s="147">
        <v>0</v>
      </c>
      <c r="E15" s="147">
        <v>0</v>
      </c>
    </row>
    <row r="16" spans="1:5" ht="23.1" customHeight="1">
      <c r="A16" s="54" t="s">
        <v>1454</v>
      </c>
      <c r="B16" s="147">
        <v>0</v>
      </c>
      <c r="C16" s="147"/>
      <c r="D16" s="147">
        <v>0</v>
      </c>
      <c r="E16" s="147">
        <v>0</v>
      </c>
    </row>
    <row r="17" spans="1:5" ht="23.1" customHeight="1">
      <c r="A17" s="54" t="s">
        <v>1455</v>
      </c>
      <c r="B17" s="147">
        <v>0</v>
      </c>
      <c r="C17" s="147"/>
      <c r="D17" s="147">
        <v>0</v>
      </c>
      <c r="E17" s="147">
        <v>0</v>
      </c>
    </row>
    <row r="18" spans="1:5" ht="23.1" customHeight="1">
      <c r="A18" s="54" t="s">
        <v>1456</v>
      </c>
      <c r="B18" s="147">
        <v>0</v>
      </c>
      <c r="C18" s="147"/>
      <c r="D18" s="147">
        <v>0</v>
      </c>
      <c r="E18" s="147">
        <v>0</v>
      </c>
    </row>
    <row r="19" spans="1:5" ht="23.1" customHeight="1">
      <c r="A19" s="54" t="s">
        <v>1457</v>
      </c>
      <c r="B19" s="147">
        <v>0</v>
      </c>
      <c r="C19" s="147"/>
      <c r="D19" s="147">
        <v>0</v>
      </c>
      <c r="E19" s="147">
        <v>0</v>
      </c>
    </row>
    <row r="20" spans="1:5" ht="23.1" customHeight="1">
      <c r="A20" s="54" t="s">
        <v>1458</v>
      </c>
      <c r="B20" s="147">
        <v>0</v>
      </c>
      <c r="C20" s="147"/>
      <c r="D20" s="147">
        <v>0</v>
      </c>
      <c r="E20" s="147">
        <v>0</v>
      </c>
    </row>
    <row r="21" spans="1:5" ht="23.1" customHeight="1">
      <c r="A21" s="54" t="s">
        <v>1459</v>
      </c>
      <c r="B21" s="147">
        <v>0</v>
      </c>
      <c r="C21" s="147"/>
      <c r="D21" s="147">
        <v>0</v>
      </c>
      <c r="E21" s="147">
        <v>0</v>
      </c>
    </row>
    <row r="22" spans="1:5" ht="23.1" customHeight="1">
      <c r="A22" s="54" t="s">
        <v>1460</v>
      </c>
      <c r="B22" s="147">
        <v>0</v>
      </c>
      <c r="C22" s="147"/>
      <c r="D22" s="147">
        <v>0</v>
      </c>
      <c r="E22" s="147">
        <v>0</v>
      </c>
    </row>
    <row r="23" spans="1:5" ht="23.1" customHeight="1">
      <c r="A23" s="54" t="s">
        <v>1461</v>
      </c>
      <c r="B23" s="147">
        <v>0</v>
      </c>
      <c r="C23" s="147"/>
      <c r="D23" s="147">
        <v>0</v>
      </c>
      <c r="E23" s="147">
        <v>0</v>
      </c>
    </row>
    <row r="24" spans="1:5" ht="23.1" customHeight="1">
      <c r="A24" s="54" t="s">
        <v>1462</v>
      </c>
      <c r="B24" s="147">
        <v>0</v>
      </c>
      <c r="C24" s="147"/>
      <c r="D24" s="147">
        <v>0</v>
      </c>
      <c r="E24" s="147">
        <v>0</v>
      </c>
    </row>
    <row r="25" spans="1:5" ht="23.1" customHeight="1">
      <c r="A25" s="54" t="s">
        <v>1463</v>
      </c>
      <c r="B25" s="147">
        <v>0</v>
      </c>
      <c r="C25" s="147"/>
      <c r="D25" s="147">
        <v>0</v>
      </c>
      <c r="E25" s="147">
        <v>0</v>
      </c>
    </row>
    <row r="26" spans="1:5" ht="23.1" customHeight="1">
      <c r="A26" s="54" t="s">
        <v>1464</v>
      </c>
      <c r="B26" s="147">
        <v>0</v>
      </c>
      <c r="C26" s="147"/>
      <c r="D26" s="147">
        <v>0</v>
      </c>
      <c r="E26" s="147">
        <v>0</v>
      </c>
    </row>
    <row r="27" spans="1:5" ht="23.1" customHeight="1">
      <c r="A27" s="54" t="s">
        <v>1465</v>
      </c>
      <c r="B27" s="147">
        <v>0</v>
      </c>
      <c r="C27" s="147"/>
      <c r="D27" s="147">
        <v>0</v>
      </c>
      <c r="E27" s="147">
        <v>0</v>
      </c>
    </row>
    <row r="28" spans="1:5" ht="23.1" customHeight="1">
      <c r="A28" s="54" t="s">
        <v>1466</v>
      </c>
      <c r="B28" s="147">
        <v>0</v>
      </c>
      <c r="C28" s="147"/>
      <c r="D28" s="147">
        <v>0</v>
      </c>
      <c r="E28" s="147">
        <v>0</v>
      </c>
    </row>
    <row r="29" spans="1:5" ht="23.1" customHeight="1">
      <c r="A29" s="54" t="s">
        <v>1467</v>
      </c>
      <c r="B29" s="147">
        <v>0</v>
      </c>
      <c r="C29" s="147"/>
      <c r="D29" s="147">
        <v>0</v>
      </c>
      <c r="E29" s="147">
        <v>0</v>
      </c>
    </row>
    <row r="30" spans="1:5" ht="23.1" customHeight="1">
      <c r="A30" s="54" t="s">
        <v>1468</v>
      </c>
      <c r="B30" s="147">
        <v>0</v>
      </c>
      <c r="C30" s="147"/>
      <c r="D30" s="147">
        <v>0</v>
      </c>
      <c r="E30" s="147">
        <v>0</v>
      </c>
    </row>
    <row r="31" spans="1:5" ht="23.1" customHeight="1">
      <c r="A31" s="54" t="s">
        <v>1469</v>
      </c>
      <c r="B31" s="147">
        <v>0</v>
      </c>
      <c r="C31" s="147"/>
      <c r="D31" s="147">
        <v>0</v>
      </c>
      <c r="E31" s="147">
        <v>0</v>
      </c>
    </row>
    <row r="32" spans="1:5" ht="23.1" customHeight="1">
      <c r="A32" s="54" t="s">
        <v>1470</v>
      </c>
      <c r="B32" s="147">
        <v>0</v>
      </c>
      <c r="C32" s="147"/>
      <c r="D32" s="147">
        <v>0</v>
      </c>
      <c r="E32" s="147">
        <v>0</v>
      </c>
    </row>
    <row r="33" spans="1:5" ht="23.1" customHeight="1">
      <c r="A33" s="54" t="s">
        <v>1471</v>
      </c>
      <c r="B33" s="147">
        <v>0</v>
      </c>
      <c r="C33" s="147"/>
      <c r="D33" s="147">
        <v>0</v>
      </c>
      <c r="E33" s="147">
        <v>0</v>
      </c>
    </row>
  </sheetData>
  <mergeCells count="1">
    <mergeCell ref="A1:E1"/>
  </mergeCells>
  <phoneticPr fontId="33"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WVH9"/>
  <sheetViews>
    <sheetView workbookViewId="0">
      <selection activeCell="A15" sqref="A15"/>
    </sheetView>
  </sheetViews>
  <sheetFormatPr defaultColWidth="6.75" defaultRowHeight="23.1" customHeight="1"/>
  <cols>
    <col min="1" max="1" width="42.5" style="10" customWidth="1"/>
    <col min="2" max="2" width="11.875" style="10" customWidth="1"/>
    <col min="3" max="5" width="13.875" style="10" customWidth="1"/>
    <col min="6" max="196" width="6.75" style="10"/>
    <col min="197" max="197" width="37.125" style="10" customWidth="1"/>
    <col min="198" max="198" width="12.125" style="10" customWidth="1"/>
    <col min="199" max="199" width="11.375" style="10" customWidth="1"/>
    <col min="200" max="200" width="10.875" style="10" customWidth="1"/>
    <col min="201" max="256" width="6.75" style="10" hidden="1" customWidth="1"/>
    <col min="257" max="452" width="6.75" style="10"/>
    <col min="453" max="453" width="37.125" style="10" customWidth="1"/>
    <col min="454" max="454" width="12.125" style="10" customWidth="1"/>
    <col min="455" max="455" width="11.375" style="10" customWidth="1"/>
    <col min="456" max="456" width="10.875" style="10" customWidth="1"/>
    <col min="457" max="512" width="6.75" style="10" hidden="1" customWidth="1"/>
    <col min="513" max="708" width="6.75" style="10"/>
    <col min="709" max="709" width="37.125" style="10" customWidth="1"/>
    <col min="710" max="710" width="12.125" style="10" customWidth="1"/>
    <col min="711" max="711" width="11.375" style="10" customWidth="1"/>
    <col min="712" max="712" width="10.875" style="10" customWidth="1"/>
    <col min="713" max="768" width="6.75" style="10" hidden="1" customWidth="1"/>
    <col min="769" max="964" width="6.75" style="10"/>
    <col min="965" max="965" width="37.125" style="10" customWidth="1"/>
    <col min="966" max="966" width="12.125" style="10" customWidth="1"/>
    <col min="967" max="967" width="11.375" style="10" customWidth="1"/>
    <col min="968" max="968" width="10.875" style="10" customWidth="1"/>
    <col min="969" max="1024" width="6.75" style="10" hidden="1" customWidth="1"/>
    <col min="1025" max="1220" width="6.75" style="10"/>
    <col min="1221" max="1221" width="37.125" style="10" customWidth="1"/>
    <col min="1222" max="1222" width="12.125" style="10" customWidth="1"/>
    <col min="1223" max="1223" width="11.375" style="10" customWidth="1"/>
    <col min="1224" max="1224" width="10.875" style="10" customWidth="1"/>
    <col min="1225" max="1280" width="6.75" style="10" hidden="1" customWidth="1"/>
    <col min="1281" max="1476" width="6.75" style="10"/>
    <col min="1477" max="1477" width="37.125" style="10" customWidth="1"/>
    <col min="1478" max="1478" width="12.125" style="10" customWidth="1"/>
    <col min="1479" max="1479" width="11.375" style="10" customWidth="1"/>
    <col min="1480" max="1480" width="10.875" style="10" customWidth="1"/>
    <col min="1481" max="1536" width="6.75" style="10" hidden="1" customWidth="1"/>
    <col min="1537" max="1732" width="6.75" style="10"/>
    <col min="1733" max="1733" width="37.125" style="10" customWidth="1"/>
    <col min="1734" max="1734" width="12.125" style="10" customWidth="1"/>
    <col min="1735" max="1735" width="11.375" style="10" customWidth="1"/>
    <col min="1736" max="1736" width="10.875" style="10" customWidth="1"/>
    <col min="1737" max="1792" width="6.75" style="10" hidden="1" customWidth="1"/>
    <col min="1793" max="1988" width="6.75" style="10"/>
    <col min="1989" max="1989" width="37.125" style="10" customWidth="1"/>
    <col min="1990" max="1990" width="12.125" style="10" customWidth="1"/>
    <col min="1991" max="1991" width="11.375" style="10" customWidth="1"/>
    <col min="1992" max="1992" width="10.875" style="10" customWidth="1"/>
    <col min="1993" max="2048" width="6.75" style="10" hidden="1" customWidth="1"/>
    <col min="2049" max="2244" width="6.75" style="10"/>
    <col min="2245" max="2245" width="37.125" style="10" customWidth="1"/>
    <col min="2246" max="2246" width="12.125" style="10" customWidth="1"/>
    <col min="2247" max="2247" width="11.375" style="10" customWidth="1"/>
    <col min="2248" max="2248" width="10.875" style="10" customWidth="1"/>
    <col min="2249" max="2304" width="6.75" style="10" hidden="1" customWidth="1"/>
    <col min="2305" max="2500" width="6.75" style="10"/>
    <col min="2501" max="2501" width="37.125" style="10" customWidth="1"/>
    <col min="2502" max="2502" width="12.125" style="10" customWidth="1"/>
    <col min="2503" max="2503" width="11.375" style="10" customWidth="1"/>
    <col min="2504" max="2504" width="10.875" style="10" customWidth="1"/>
    <col min="2505" max="2560" width="6.75" style="10" hidden="1" customWidth="1"/>
    <col min="2561" max="2756" width="6.75" style="10"/>
    <col min="2757" max="2757" width="37.125" style="10" customWidth="1"/>
    <col min="2758" max="2758" width="12.125" style="10" customWidth="1"/>
    <col min="2759" max="2759" width="11.375" style="10" customWidth="1"/>
    <col min="2760" max="2760" width="10.875" style="10" customWidth="1"/>
    <col min="2761" max="2816" width="6.75" style="10" hidden="1" customWidth="1"/>
    <col min="2817" max="3012" width="6.75" style="10"/>
    <col min="3013" max="3013" width="37.125" style="10" customWidth="1"/>
    <col min="3014" max="3014" width="12.125" style="10" customWidth="1"/>
    <col min="3015" max="3015" width="11.375" style="10" customWidth="1"/>
    <col min="3016" max="3016" width="10.875" style="10" customWidth="1"/>
    <col min="3017" max="3072" width="6.75" style="10" hidden="1" customWidth="1"/>
    <col min="3073" max="3268" width="6.75" style="10"/>
    <col min="3269" max="3269" width="37.125" style="10" customWidth="1"/>
    <col min="3270" max="3270" width="12.125" style="10" customWidth="1"/>
    <col min="3271" max="3271" width="11.375" style="10" customWidth="1"/>
    <col min="3272" max="3272" width="10.875" style="10" customWidth="1"/>
    <col min="3273" max="3328" width="6.75" style="10" hidden="1" customWidth="1"/>
    <col min="3329" max="3524" width="6.75" style="10"/>
    <col min="3525" max="3525" width="37.125" style="10" customWidth="1"/>
    <col min="3526" max="3526" width="12.125" style="10" customWidth="1"/>
    <col min="3527" max="3527" width="11.375" style="10" customWidth="1"/>
    <col min="3528" max="3528" width="10.875" style="10" customWidth="1"/>
    <col min="3529" max="3584" width="6.75" style="10" hidden="1" customWidth="1"/>
    <col min="3585" max="3780" width="6.75" style="10"/>
    <col min="3781" max="3781" width="37.125" style="10" customWidth="1"/>
    <col min="3782" max="3782" width="12.125" style="10" customWidth="1"/>
    <col min="3783" max="3783" width="11.375" style="10" customWidth="1"/>
    <col min="3784" max="3784" width="10.875" style="10" customWidth="1"/>
    <col min="3785" max="3840" width="6.75" style="10" hidden="1" customWidth="1"/>
    <col min="3841" max="4036" width="6.75" style="10"/>
    <col min="4037" max="4037" width="37.125" style="10" customWidth="1"/>
    <col min="4038" max="4038" width="12.125" style="10" customWidth="1"/>
    <col min="4039" max="4039" width="11.375" style="10" customWidth="1"/>
    <col min="4040" max="4040" width="10.875" style="10" customWidth="1"/>
    <col min="4041" max="4096" width="6.75" style="10" hidden="1" customWidth="1"/>
    <col min="4097" max="4292" width="6.75" style="10"/>
    <col min="4293" max="4293" width="37.125" style="10" customWidth="1"/>
    <col min="4294" max="4294" width="12.125" style="10" customWidth="1"/>
    <col min="4295" max="4295" width="11.375" style="10" customWidth="1"/>
    <col min="4296" max="4296" width="10.875" style="10" customWidth="1"/>
    <col min="4297" max="4352" width="6.75" style="10" hidden="1" customWidth="1"/>
    <col min="4353" max="4548" width="6.75" style="10"/>
    <col min="4549" max="4549" width="37.125" style="10" customWidth="1"/>
    <col min="4550" max="4550" width="12.125" style="10" customWidth="1"/>
    <col min="4551" max="4551" width="11.375" style="10" customWidth="1"/>
    <col min="4552" max="4552" width="10.875" style="10" customWidth="1"/>
    <col min="4553" max="4608" width="6.75" style="10" hidden="1" customWidth="1"/>
    <col min="4609" max="4804" width="6.75" style="10"/>
    <col min="4805" max="4805" width="37.125" style="10" customWidth="1"/>
    <col min="4806" max="4806" width="12.125" style="10" customWidth="1"/>
    <col min="4807" max="4807" width="11.375" style="10" customWidth="1"/>
    <col min="4808" max="4808" width="10.875" style="10" customWidth="1"/>
    <col min="4809" max="4864" width="6.75" style="10" hidden="1" customWidth="1"/>
    <col min="4865" max="5060" width="6.75" style="10"/>
    <col min="5061" max="5061" width="37.125" style="10" customWidth="1"/>
    <col min="5062" max="5062" width="12.125" style="10" customWidth="1"/>
    <col min="5063" max="5063" width="11.375" style="10" customWidth="1"/>
    <col min="5064" max="5064" width="10.875" style="10" customWidth="1"/>
    <col min="5065" max="5120" width="6.75" style="10" hidden="1" customWidth="1"/>
    <col min="5121" max="5316" width="6.75" style="10"/>
    <col min="5317" max="5317" width="37.125" style="10" customWidth="1"/>
    <col min="5318" max="5318" width="12.125" style="10" customWidth="1"/>
    <col min="5319" max="5319" width="11.375" style="10" customWidth="1"/>
    <col min="5320" max="5320" width="10.875" style="10" customWidth="1"/>
    <col min="5321" max="5376" width="6.75" style="10" hidden="1" customWidth="1"/>
    <col min="5377" max="5572" width="6.75" style="10"/>
    <col min="5573" max="5573" width="37.125" style="10" customWidth="1"/>
    <col min="5574" max="5574" width="12.125" style="10" customWidth="1"/>
    <col min="5575" max="5575" width="11.375" style="10" customWidth="1"/>
    <col min="5576" max="5576" width="10.875" style="10" customWidth="1"/>
    <col min="5577" max="5632" width="6.75" style="10" hidden="1" customWidth="1"/>
    <col min="5633" max="5828" width="6.75" style="10"/>
    <col min="5829" max="5829" width="37.125" style="10" customWidth="1"/>
    <col min="5830" max="5830" width="12.125" style="10" customWidth="1"/>
    <col min="5831" max="5831" width="11.375" style="10" customWidth="1"/>
    <col min="5832" max="5832" width="10.875" style="10" customWidth="1"/>
    <col min="5833" max="5888" width="6.75" style="10" hidden="1" customWidth="1"/>
    <col min="5889" max="6084" width="6.75" style="10"/>
    <col min="6085" max="6085" width="37.125" style="10" customWidth="1"/>
    <col min="6086" max="6086" width="12.125" style="10" customWidth="1"/>
    <col min="6087" max="6087" width="11.375" style="10" customWidth="1"/>
    <col min="6088" max="6088" width="10.875" style="10" customWidth="1"/>
    <col min="6089" max="6144" width="6.75" style="10" hidden="1" customWidth="1"/>
    <col min="6145" max="6340" width="6.75" style="10"/>
    <col min="6341" max="6341" width="37.125" style="10" customWidth="1"/>
    <col min="6342" max="6342" width="12.125" style="10" customWidth="1"/>
    <col min="6343" max="6343" width="11.375" style="10" customWidth="1"/>
    <col min="6344" max="6344" width="10.875" style="10" customWidth="1"/>
    <col min="6345" max="6400" width="6.75" style="10" hidden="1" customWidth="1"/>
    <col min="6401" max="6596" width="6.75" style="10"/>
    <col min="6597" max="6597" width="37.125" style="10" customWidth="1"/>
    <col min="6598" max="6598" width="12.125" style="10" customWidth="1"/>
    <col min="6599" max="6599" width="11.375" style="10" customWidth="1"/>
    <col min="6600" max="6600" width="10.875" style="10" customWidth="1"/>
    <col min="6601" max="6656" width="6.75" style="10" hidden="1" customWidth="1"/>
    <col min="6657" max="6852" width="6.75" style="10"/>
    <col min="6853" max="6853" width="37.125" style="10" customWidth="1"/>
    <col min="6854" max="6854" width="12.125" style="10" customWidth="1"/>
    <col min="6855" max="6855" width="11.375" style="10" customWidth="1"/>
    <col min="6856" max="6856" width="10.875" style="10" customWidth="1"/>
    <col min="6857" max="6912" width="6.75" style="10" hidden="1" customWidth="1"/>
    <col min="6913" max="7108" width="6.75" style="10"/>
    <col min="7109" max="7109" width="37.125" style="10" customWidth="1"/>
    <col min="7110" max="7110" width="12.125" style="10" customWidth="1"/>
    <col min="7111" max="7111" width="11.375" style="10" customWidth="1"/>
    <col min="7112" max="7112" width="10.875" style="10" customWidth="1"/>
    <col min="7113" max="7168" width="6.75" style="10" hidden="1" customWidth="1"/>
    <col min="7169" max="7364" width="6.75" style="10"/>
    <col min="7365" max="7365" width="37.125" style="10" customWidth="1"/>
    <col min="7366" max="7366" width="12.125" style="10" customWidth="1"/>
    <col min="7367" max="7367" width="11.375" style="10" customWidth="1"/>
    <col min="7368" max="7368" width="10.875" style="10" customWidth="1"/>
    <col min="7369" max="7424" width="6.75" style="10" hidden="1" customWidth="1"/>
    <col min="7425" max="7620" width="6.75" style="10"/>
    <col min="7621" max="7621" width="37.125" style="10" customWidth="1"/>
    <col min="7622" max="7622" width="12.125" style="10" customWidth="1"/>
    <col min="7623" max="7623" width="11.375" style="10" customWidth="1"/>
    <col min="7624" max="7624" width="10.875" style="10" customWidth="1"/>
    <col min="7625" max="7680" width="6.75" style="10" hidden="1" customWidth="1"/>
    <col min="7681" max="7876" width="6.75" style="10"/>
    <col min="7877" max="7877" width="37.125" style="10" customWidth="1"/>
    <col min="7878" max="7878" width="12.125" style="10" customWidth="1"/>
    <col min="7879" max="7879" width="11.375" style="10" customWidth="1"/>
    <col min="7880" max="7880" width="10.875" style="10" customWidth="1"/>
    <col min="7881" max="7936" width="6.75" style="10" hidden="1" customWidth="1"/>
    <col min="7937" max="8132" width="6.75" style="10"/>
    <col min="8133" max="8133" width="37.125" style="10" customWidth="1"/>
    <col min="8134" max="8134" width="12.125" style="10" customWidth="1"/>
    <col min="8135" max="8135" width="11.375" style="10" customWidth="1"/>
    <col min="8136" max="8136" width="10.875" style="10" customWidth="1"/>
    <col min="8137" max="8192" width="6.75" style="10" hidden="1" customWidth="1"/>
    <col min="8193" max="8388" width="6.75" style="10"/>
    <col min="8389" max="8389" width="37.125" style="10" customWidth="1"/>
    <col min="8390" max="8390" width="12.125" style="10" customWidth="1"/>
    <col min="8391" max="8391" width="11.375" style="10" customWidth="1"/>
    <col min="8392" max="8392" width="10.875" style="10" customWidth="1"/>
    <col min="8393" max="8448" width="6.75" style="10" hidden="1" customWidth="1"/>
    <col min="8449" max="8644" width="6.75" style="10"/>
    <col min="8645" max="8645" width="37.125" style="10" customWidth="1"/>
    <col min="8646" max="8646" width="12.125" style="10" customWidth="1"/>
    <col min="8647" max="8647" width="11.375" style="10" customWidth="1"/>
    <col min="8648" max="8648" width="10.875" style="10" customWidth="1"/>
    <col min="8649" max="8704" width="6.75" style="10" hidden="1" customWidth="1"/>
    <col min="8705" max="8900" width="6.75" style="10"/>
    <col min="8901" max="8901" width="37.125" style="10" customWidth="1"/>
    <col min="8902" max="8902" width="12.125" style="10" customWidth="1"/>
    <col min="8903" max="8903" width="11.375" style="10" customWidth="1"/>
    <col min="8904" max="8904" width="10.875" style="10" customWidth="1"/>
    <col min="8905" max="8960" width="6.75" style="10" hidden="1" customWidth="1"/>
    <col min="8961" max="9156" width="6.75" style="10"/>
    <col min="9157" max="9157" width="37.125" style="10" customWidth="1"/>
    <col min="9158" max="9158" width="12.125" style="10" customWidth="1"/>
    <col min="9159" max="9159" width="11.375" style="10" customWidth="1"/>
    <col min="9160" max="9160" width="10.875" style="10" customWidth="1"/>
    <col min="9161" max="9216" width="6.75" style="10" hidden="1" customWidth="1"/>
    <col min="9217" max="9412" width="6.75" style="10"/>
    <col min="9413" max="9413" width="37.125" style="10" customWidth="1"/>
    <col min="9414" max="9414" width="12.125" style="10" customWidth="1"/>
    <col min="9415" max="9415" width="11.375" style="10" customWidth="1"/>
    <col min="9416" max="9416" width="10.875" style="10" customWidth="1"/>
    <col min="9417" max="9472" width="6.75" style="10" hidden="1" customWidth="1"/>
    <col min="9473" max="9668" width="6.75" style="10"/>
    <col min="9669" max="9669" width="37.125" style="10" customWidth="1"/>
    <col min="9670" max="9670" width="12.125" style="10" customWidth="1"/>
    <col min="9671" max="9671" width="11.375" style="10" customWidth="1"/>
    <col min="9672" max="9672" width="10.875" style="10" customWidth="1"/>
    <col min="9673" max="9728" width="6.75" style="10" hidden="1" customWidth="1"/>
    <col min="9729" max="9924" width="6.75" style="10"/>
    <col min="9925" max="9925" width="37.125" style="10" customWidth="1"/>
    <col min="9926" max="9926" width="12.125" style="10" customWidth="1"/>
    <col min="9927" max="9927" width="11.375" style="10" customWidth="1"/>
    <col min="9928" max="9928" width="10.875" style="10" customWidth="1"/>
    <col min="9929" max="9984" width="6.75" style="10" hidden="1" customWidth="1"/>
    <col min="9985" max="10180" width="6.75" style="10"/>
    <col min="10181" max="10181" width="37.125" style="10" customWidth="1"/>
    <col min="10182" max="10182" width="12.125" style="10" customWidth="1"/>
    <col min="10183" max="10183" width="11.375" style="10" customWidth="1"/>
    <col min="10184" max="10184" width="10.875" style="10" customWidth="1"/>
    <col min="10185" max="10240" width="6.75" style="10" hidden="1" customWidth="1"/>
    <col min="10241" max="10436" width="6.75" style="10"/>
    <col min="10437" max="10437" width="37.125" style="10" customWidth="1"/>
    <col min="10438" max="10438" width="12.125" style="10" customWidth="1"/>
    <col min="10439" max="10439" width="11.375" style="10" customWidth="1"/>
    <col min="10440" max="10440" width="10.875" style="10" customWidth="1"/>
    <col min="10441" max="10496" width="6.75" style="10" hidden="1" customWidth="1"/>
    <col min="10497" max="10692" width="6.75" style="10"/>
    <col min="10693" max="10693" width="37.125" style="10" customWidth="1"/>
    <col min="10694" max="10694" width="12.125" style="10" customWidth="1"/>
    <col min="10695" max="10695" width="11.375" style="10" customWidth="1"/>
    <col min="10696" max="10696" width="10.875" style="10" customWidth="1"/>
    <col min="10697" max="10752" width="6.75" style="10" hidden="1" customWidth="1"/>
    <col min="10753" max="10948" width="6.75" style="10"/>
    <col min="10949" max="10949" width="37.125" style="10" customWidth="1"/>
    <col min="10950" max="10950" width="12.125" style="10" customWidth="1"/>
    <col min="10951" max="10951" width="11.375" style="10" customWidth="1"/>
    <col min="10952" max="10952" width="10.875" style="10" customWidth="1"/>
    <col min="10953" max="11008" width="6.75" style="10" hidden="1" customWidth="1"/>
    <col min="11009" max="11204" width="6.75" style="10"/>
    <col min="11205" max="11205" width="37.125" style="10" customWidth="1"/>
    <col min="11206" max="11206" width="12.125" style="10" customWidth="1"/>
    <col min="11207" max="11207" width="11.375" style="10" customWidth="1"/>
    <col min="11208" max="11208" width="10.875" style="10" customWidth="1"/>
    <col min="11209" max="11264" width="6.75" style="10" hidden="1" customWidth="1"/>
    <col min="11265" max="11460" width="6.75" style="10"/>
    <col min="11461" max="11461" width="37.125" style="10" customWidth="1"/>
    <col min="11462" max="11462" width="12.125" style="10" customWidth="1"/>
    <col min="11463" max="11463" width="11.375" style="10" customWidth="1"/>
    <col min="11464" max="11464" width="10.875" style="10" customWidth="1"/>
    <col min="11465" max="11520" width="6.75" style="10" hidden="1" customWidth="1"/>
    <col min="11521" max="11716" width="6.75" style="10"/>
    <col min="11717" max="11717" width="37.125" style="10" customWidth="1"/>
    <col min="11718" max="11718" width="12.125" style="10" customWidth="1"/>
    <col min="11719" max="11719" width="11.375" style="10" customWidth="1"/>
    <col min="11720" max="11720" width="10.875" style="10" customWidth="1"/>
    <col min="11721" max="11776" width="6.75" style="10" hidden="1" customWidth="1"/>
    <col min="11777" max="11972" width="6.75" style="10"/>
    <col min="11973" max="11973" width="37.125" style="10" customWidth="1"/>
    <col min="11974" max="11974" width="12.125" style="10" customWidth="1"/>
    <col min="11975" max="11975" width="11.375" style="10" customWidth="1"/>
    <col min="11976" max="11976" width="10.875" style="10" customWidth="1"/>
    <col min="11977" max="12032" width="6.75" style="10" hidden="1" customWidth="1"/>
    <col min="12033" max="12228" width="6.75" style="10"/>
    <col min="12229" max="12229" width="37.125" style="10" customWidth="1"/>
    <col min="12230" max="12230" width="12.125" style="10" customWidth="1"/>
    <col min="12231" max="12231" width="11.375" style="10" customWidth="1"/>
    <col min="12232" max="12232" width="10.875" style="10" customWidth="1"/>
    <col min="12233" max="12288" width="6.75" style="10" hidden="1" customWidth="1"/>
    <col min="12289" max="12484" width="6.75" style="10"/>
    <col min="12485" max="12485" width="37.125" style="10" customWidth="1"/>
    <col min="12486" max="12486" width="12.125" style="10" customWidth="1"/>
    <col min="12487" max="12487" width="11.375" style="10" customWidth="1"/>
    <col min="12488" max="12488" width="10.875" style="10" customWidth="1"/>
    <col min="12489" max="12544" width="6.75" style="10" hidden="1" customWidth="1"/>
    <col min="12545" max="12740" width="6.75" style="10"/>
    <col min="12741" max="12741" width="37.125" style="10" customWidth="1"/>
    <col min="12742" max="12742" width="12.125" style="10" customWidth="1"/>
    <col min="12743" max="12743" width="11.375" style="10" customWidth="1"/>
    <col min="12744" max="12744" width="10.875" style="10" customWidth="1"/>
    <col min="12745" max="12800" width="6.75" style="10" hidden="1" customWidth="1"/>
    <col min="12801" max="12996" width="6.75" style="10"/>
    <col min="12997" max="12997" width="37.125" style="10" customWidth="1"/>
    <col min="12998" max="12998" width="12.125" style="10" customWidth="1"/>
    <col min="12999" max="12999" width="11.375" style="10" customWidth="1"/>
    <col min="13000" max="13000" width="10.875" style="10" customWidth="1"/>
    <col min="13001" max="13056" width="6.75" style="10" hidden="1" customWidth="1"/>
    <col min="13057" max="13252" width="6.75" style="10"/>
    <col min="13253" max="13253" width="37.125" style="10" customWidth="1"/>
    <col min="13254" max="13254" width="12.125" style="10" customWidth="1"/>
    <col min="13255" max="13255" width="11.375" style="10" customWidth="1"/>
    <col min="13256" max="13256" width="10.875" style="10" customWidth="1"/>
    <col min="13257" max="13312" width="6.75" style="10" hidden="1" customWidth="1"/>
    <col min="13313" max="13508" width="6.75" style="10"/>
    <col min="13509" max="13509" width="37.125" style="10" customWidth="1"/>
    <col min="13510" max="13510" width="12.125" style="10" customWidth="1"/>
    <col min="13511" max="13511" width="11.375" style="10" customWidth="1"/>
    <col min="13512" max="13512" width="10.875" style="10" customWidth="1"/>
    <col min="13513" max="13568" width="6.75" style="10" hidden="1" customWidth="1"/>
    <col min="13569" max="13764" width="6.75" style="10"/>
    <col min="13765" max="13765" width="37.125" style="10" customWidth="1"/>
    <col min="13766" max="13766" width="12.125" style="10" customWidth="1"/>
    <col min="13767" max="13767" width="11.375" style="10" customWidth="1"/>
    <col min="13768" max="13768" width="10.875" style="10" customWidth="1"/>
    <col min="13769" max="13824" width="6.75" style="10" hidden="1" customWidth="1"/>
    <col min="13825" max="14020" width="6.75" style="10"/>
    <col min="14021" max="14021" width="37.125" style="10" customWidth="1"/>
    <col min="14022" max="14022" width="12.125" style="10" customWidth="1"/>
    <col min="14023" max="14023" width="11.375" style="10" customWidth="1"/>
    <col min="14024" max="14024" width="10.875" style="10" customWidth="1"/>
    <col min="14025" max="14080" width="6.75" style="10" hidden="1" customWidth="1"/>
    <col min="14081" max="14276" width="6.75" style="10"/>
    <col min="14277" max="14277" width="37.125" style="10" customWidth="1"/>
    <col min="14278" max="14278" width="12.125" style="10" customWidth="1"/>
    <col min="14279" max="14279" width="11.375" style="10" customWidth="1"/>
    <col min="14280" max="14280" width="10.875" style="10" customWidth="1"/>
    <col min="14281" max="14336" width="6.75" style="10" hidden="1" customWidth="1"/>
    <col min="14337" max="14532" width="6.75" style="10"/>
    <col min="14533" max="14533" width="37.125" style="10" customWidth="1"/>
    <col min="14534" max="14534" width="12.125" style="10" customWidth="1"/>
    <col min="14535" max="14535" width="11.375" style="10" customWidth="1"/>
    <col min="14536" max="14536" width="10.875" style="10" customWidth="1"/>
    <col min="14537" max="14592" width="6.75" style="10" hidden="1" customWidth="1"/>
    <col min="14593" max="14788" width="6.75" style="10"/>
    <col min="14789" max="14789" width="37.125" style="10" customWidth="1"/>
    <col min="14790" max="14790" width="12.125" style="10" customWidth="1"/>
    <col min="14791" max="14791" width="11.375" style="10" customWidth="1"/>
    <col min="14792" max="14792" width="10.875" style="10" customWidth="1"/>
    <col min="14793" max="14848" width="6.75" style="10" hidden="1" customWidth="1"/>
    <col min="14849" max="15044" width="6.75" style="10"/>
    <col min="15045" max="15045" width="37.125" style="10" customWidth="1"/>
    <col min="15046" max="15046" width="12.125" style="10" customWidth="1"/>
    <col min="15047" max="15047" width="11.375" style="10" customWidth="1"/>
    <col min="15048" max="15048" width="10.875" style="10" customWidth="1"/>
    <col min="15049" max="15104" width="6.75" style="10" hidden="1" customWidth="1"/>
    <col min="15105" max="15300" width="6.75" style="10"/>
    <col min="15301" max="15301" width="37.125" style="10" customWidth="1"/>
    <col min="15302" max="15302" width="12.125" style="10" customWidth="1"/>
    <col min="15303" max="15303" width="11.375" style="10" customWidth="1"/>
    <col min="15304" max="15304" width="10.875" style="10" customWidth="1"/>
    <col min="15305" max="15360" width="6.75" style="10" hidden="1" customWidth="1"/>
    <col min="15361" max="15556" width="6.75" style="10"/>
    <col min="15557" max="15557" width="37.125" style="10" customWidth="1"/>
    <col min="15558" max="15558" width="12.125" style="10" customWidth="1"/>
    <col min="15559" max="15559" width="11.375" style="10" customWidth="1"/>
    <col min="15560" max="15560" width="10.875" style="10" customWidth="1"/>
    <col min="15561" max="15616" width="6.75" style="10" hidden="1" customWidth="1"/>
    <col min="15617" max="15812" width="6.75" style="10"/>
    <col min="15813" max="15813" width="37.125" style="10" customWidth="1"/>
    <col min="15814" max="15814" width="12.125" style="10" customWidth="1"/>
    <col min="15815" max="15815" width="11.375" style="10" customWidth="1"/>
    <col min="15816" max="15816" width="10.875" style="10" customWidth="1"/>
    <col min="15817" max="15872" width="6.75" style="10" hidden="1" customWidth="1"/>
    <col min="15873" max="16068" width="6.75" style="10"/>
    <col min="16069" max="16069" width="37.125" style="10" customWidth="1"/>
    <col min="16070" max="16070" width="12.125" style="10" customWidth="1"/>
    <col min="16071" max="16071" width="11.375" style="10" customWidth="1"/>
    <col min="16072" max="16072" width="10.875" style="10" customWidth="1"/>
    <col min="16073" max="16128" width="6.75" style="10" hidden="1" customWidth="1"/>
    <col min="16129" max="16376" width="6.75" style="10"/>
    <col min="16377" max="16384" width="7" style="10" customWidth="1"/>
  </cols>
  <sheetData>
    <row r="1" spans="1:5" ht="35.1" customHeight="1">
      <c r="A1" s="211" t="s">
        <v>1474</v>
      </c>
      <c r="B1" s="206"/>
      <c r="C1" s="206"/>
      <c r="D1" s="206"/>
      <c r="E1" s="206"/>
    </row>
    <row r="2" spans="1:5" s="30" customFormat="1" ht="23.1" customHeight="1">
      <c r="A2" s="53" t="s">
        <v>1472</v>
      </c>
      <c r="B2" s="53" t="s">
        <v>1157</v>
      </c>
      <c r="C2" s="53" t="s">
        <v>1158</v>
      </c>
      <c r="D2" s="53" t="s">
        <v>5</v>
      </c>
      <c r="E2" s="53" t="s">
        <v>110</v>
      </c>
    </row>
    <row r="3" spans="1:5" ht="23.1" customHeight="1">
      <c r="A3" s="54" t="s">
        <v>1329</v>
      </c>
      <c r="B3" s="55">
        <v>0</v>
      </c>
      <c r="C3" s="55">
        <v>0</v>
      </c>
      <c r="D3" s="55">
        <v>0</v>
      </c>
      <c r="E3" s="55">
        <v>0</v>
      </c>
    </row>
    <row r="4" spans="1:5" ht="23.1" customHeight="1">
      <c r="A4" s="54" t="s">
        <v>1330</v>
      </c>
      <c r="B4" s="55">
        <v>0</v>
      </c>
      <c r="C4" s="55">
        <v>0</v>
      </c>
      <c r="D4" s="55">
        <v>0</v>
      </c>
      <c r="E4" s="56">
        <v>0</v>
      </c>
    </row>
    <row r="5" spans="1:5" ht="23.1" customHeight="1">
      <c r="A5" s="54" t="s">
        <v>1331</v>
      </c>
      <c r="B5" s="55">
        <v>0</v>
      </c>
      <c r="C5" s="55">
        <v>0</v>
      </c>
      <c r="D5" s="55">
        <v>0</v>
      </c>
      <c r="E5" s="56">
        <v>0</v>
      </c>
    </row>
    <row r="6" spans="1:5" ht="23.1" customHeight="1">
      <c r="A6" s="54" t="s">
        <v>1332</v>
      </c>
      <c r="B6" s="55">
        <v>0</v>
      </c>
      <c r="C6" s="55">
        <v>0</v>
      </c>
      <c r="D6" s="55">
        <v>0</v>
      </c>
      <c r="E6" s="56">
        <v>0</v>
      </c>
    </row>
    <row r="7" spans="1:5" ht="23.1" customHeight="1">
      <c r="A7" s="54" t="s">
        <v>1333</v>
      </c>
      <c r="B7" s="55">
        <v>0</v>
      </c>
      <c r="C7" s="55">
        <v>0</v>
      </c>
      <c r="D7" s="55">
        <v>0</v>
      </c>
      <c r="E7" s="56">
        <v>0</v>
      </c>
    </row>
    <row r="8" spans="1:5" s="30" customFormat="1" ht="23.1" customHeight="1">
      <c r="A8" s="53" t="s">
        <v>1334</v>
      </c>
      <c r="B8" s="57">
        <f>B3+B4+B5+B6+B7</f>
        <v>0</v>
      </c>
      <c r="C8" s="57"/>
      <c r="D8" s="57">
        <f t="shared" ref="D8:E8" si="0">D3+D4+D5+D6+D7</f>
        <v>0</v>
      </c>
      <c r="E8" s="57">
        <f t="shared" si="0"/>
        <v>0</v>
      </c>
    </row>
    <row r="9" spans="1:5" ht="23.1" customHeight="1">
      <c r="A9" s="212" t="s">
        <v>1475</v>
      </c>
      <c r="B9" s="213"/>
      <c r="C9" s="213"/>
      <c r="D9" s="213"/>
      <c r="E9" s="214"/>
    </row>
  </sheetData>
  <mergeCells count="2">
    <mergeCell ref="A1:E1"/>
    <mergeCell ref="A9:E9"/>
  </mergeCells>
  <phoneticPr fontId="33" type="noConversion"/>
  <pageMargins left="0.75" right="0.75" top="1" bottom="1" header="0.5" footer="0.5"/>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IX9"/>
  <sheetViews>
    <sheetView workbookViewId="0">
      <selection activeCell="D29" sqref="D29"/>
    </sheetView>
  </sheetViews>
  <sheetFormatPr defaultColWidth="6.75" defaultRowHeight="11.25"/>
  <cols>
    <col min="1" max="1" width="21" style="10" customWidth="1"/>
    <col min="2" max="6" width="15.125" style="10" customWidth="1"/>
    <col min="7" max="8" width="12" style="10" customWidth="1"/>
    <col min="9" max="11" width="9" style="10" customWidth="1"/>
    <col min="12" max="12" width="5.625" style="10" customWidth="1"/>
    <col min="13" max="13" width="0.75" style="10" customWidth="1"/>
    <col min="14" max="14" width="10.125" style="10" customWidth="1"/>
    <col min="15" max="15" width="5.875" style="10" customWidth="1"/>
    <col min="16" max="16384" width="6.75" style="10"/>
  </cols>
  <sheetData>
    <row r="1" spans="1:258" ht="33" customHeight="1">
      <c r="A1" s="200" t="s">
        <v>1473</v>
      </c>
      <c r="B1" s="190"/>
      <c r="C1" s="190"/>
      <c r="D1" s="190"/>
      <c r="E1" s="190"/>
      <c r="F1" s="190"/>
      <c r="G1" s="176"/>
      <c r="H1" s="176"/>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c r="IW1" s="81"/>
      <c r="IX1" s="81"/>
    </row>
    <row r="2" spans="1:258" ht="19.5" customHeight="1">
      <c r="A2" s="119"/>
      <c r="B2" s="120"/>
      <c r="C2" s="120"/>
      <c r="D2" s="120"/>
      <c r="E2" s="120"/>
      <c r="F2" s="120"/>
      <c r="G2" s="124"/>
      <c r="H2" s="124"/>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row>
    <row r="3" spans="1:258" ht="36" customHeight="1">
      <c r="A3" s="79" t="s">
        <v>1175</v>
      </c>
      <c r="B3" s="174" t="s">
        <v>1157</v>
      </c>
      <c r="C3" s="174" t="s">
        <v>1176</v>
      </c>
      <c r="D3" s="174" t="s">
        <v>110</v>
      </c>
      <c r="E3" s="174" t="s">
        <v>1159</v>
      </c>
      <c r="F3" s="79" t="s">
        <v>1160</v>
      </c>
      <c r="G3" s="125"/>
      <c r="H3" s="125"/>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128"/>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row>
    <row r="4" spans="1:258" ht="22.5" customHeight="1">
      <c r="A4" s="88" t="s">
        <v>1433</v>
      </c>
      <c r="B4" s="88">
        <v>0</v>
      </c>
      <c r="C4" s="88">
        <v>0</v>
      </c>
      <c r="D4" s="88">
        <v>0</v>
      </c>
      <c r="E4" s="88">
        <v>0</v>
      </c>
      <c r="F4" s="88">
        <v>0</v>
      </c>
      <c r="G4" s="125"/>
      <c r="H4" s="125"/>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128"/>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row>
    <row r="5" spans="1:258" ht="19.5" customHeight="1">
      <c r="A5" s="88" t="s">
        <v>1434</v>
      </c>
      <c r="B5" s="88">
        <v>0</v>
      </c>
      <c r="C5" s="88">
        <v>0</v>
      </c>
      <c r="D5" s="88">
        <v>0</v>
      </c>
      <c r="E5" s="88">
        <v>0</v>
      </c>
      <c r="F5" s="88">
        <v>0</v>
      </c>
      <c r="G5" s="126"/>
      <c r="H5" s="126"/>
    </row>
    <row r="6" spans="1:258" ht="19.5" customHeight="1">
      <c r="A6" s="121" t="s">
        <v>1435</v>
      </c>
      <c r="B6" s="108"/>
      <c r="C6" s="108"/>
      <c r="D6" s="108"/>
      <c r="E6" s="108"/>
      <c r="F6" s="108"/>
      <c r="G6" s="126"/>
      <c r="H6" s="126"/>
    </row>
    <row r="7" spans="1:258" ht="19.5" customHeight="1">
      <c r="A7" s="79" t="s">
        <v>1436</v>
      </c>
      <c r="B7" s="108">
        <v>0</v>
      </c>
      <c r="C7" s="108">
        <v>0</v>
      </c>
      <c r="D7" s="108">
        <v>0</v>
      </c>
      <c r="E7" s="108">
        <v>0</v>
      </c>
      <c r="F7" s="108">
        <v>0</v>
      </c>
      <c r="G7" s="127"/>
      <c r="H7" s="127"/>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128"/>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row>
    <row r="8" spans="1:258">
      <c r="A8" s="199" t="s">
        <v>1432</v>
      </c>
      <c r="B8" s="199"/>
      <c r="C8" s="199"/>
      <c r="D8" s="199"/>
      <c r="E8" s="199"/>
      <c r="F8" s="199"/>
    </row>
    <row r="9" spans="1:258">
      <c r="A9" s="199"/>
      <c r="B9" s="199"/>
      <c r="C9" s="199"/>
      <c r="D9" s="199"/>
      <c r="E9" s="199"/>
      <c r="F9" s="199"/>
    </row>
  </sheetData>
  <mergeCells count="2">
    <mergeCell ref="A1:F1"/>
    <mergeCell ref="A8:F9"/>
  </mergeCells>
  <phoneticPr fontId="33"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H42"/>
  <sheetViews>
    <sheetView workbookViewId="0">
      <selection activeCell="C15" sqref="C15"/>
    </sheetView>
  </sheetViews>
  <sheetFormatPr defaultColWidth="7" defaultRowHeight="21" customHeight="1"/>
  <cols>
    <col min="1" max="1" width="42.25" style="10" customWidth="1"/>
    <col min="2" max="2" width="16.75" style="10" customWidth="1"/>
    <col min="3" max="16384" width="7" style="10"/>
  </cols>
  <sheetData>
    <row r="1" spans="1:8" ht="21" customHeight="1">
      <c r="A1" s="215" t="s">
        <v>1340</v>
      </c>
      <c r="B1" s="216"/>
    </row>
    <row r="2" spans="1:8" ht="21" customHeight="1">
      <c r="A2" s="42"/>
      <c r="B2" s="43" t="s">
        <v>2</v>
      </c>
    </row>
    <row r="3" spans="1:8" ht="21" customHeight="1">
      <c r="A3" s="44" t="s">
        <v>1341</v>
      </c>
      <c r="B3" s="45" t="s">
        <v>110</v>
      </c>
    </row>
    <row r="4" spans="1:8" ht="21" customHeight="1">
      <c r="A4" s="46" t="s">
        <v>1342</v>
      </c>
      <c r="B4" s="47">
        <v>140055</v>
      </c>
    </row>
    <row r="5" spans="1:8" s="30" customFormat="1" ht="21" customHeight="1">
      <c r="A5" s="48" t="s">
        <v>1343</v>
      </c>
      <c r="B5" s="49"/>
    </row>
    <row r="6" spans="1:8" ht="21" customHeight="1">
      <c r="A6" s="41" t="s">
        <v>1344</v>
      </c>
      <c r="B6" s="50"/>
    </row>
    <row r="7" spans="1:8" ht="21" customHeight="1">
      <c r="A7" s="41" t="s">
        <v>1345</v>
      </c>
      <c r="B7" s="50"/>
    </row>
    <row r="8" spans="1:8" ht="21" customHeight="1">
      <c r="A8" s="41" t="s">
        <v>1346</v>
      </c>
      <c r="B8" s="50"/>
    </row>
    <row r="9" spans="1:8" ht="21" customHeight="1">
      <c r="A9" s="41" t="s">
        <v>1347</v>
      </c>
      <c r="B9" s="50"/>
    </row>
    <row r="10" spans="1:8" ht="21" customHeight="1">
      <c r="A10" s="41" t="s">
        <v>1348</v>
      </c>
      <c r="B10" s="50"/>
    </row>
    <row r="11" spans="1:8" ht="21" customHeight="1">
      <c r="A11" s="41" t="s">
        <v>1349</v>
      </c>
      <c r="B11" s="50"/>
    </row>
    <row r="12" spans="1:8" ht="21" customHeight="1">
      <c r="A12" s="41" t="s">
        <v>1325</v>
      </c>
      <c r="B12" s="50"/>
    </row>
    <row r="13" spans="1:8" s="30" customFormat="1" ht="21" customHeight="1">
      <c r="A13" s="48" t="s">
        <v>1350</v>
      </c>
      <c r="B13" s="49">
        <v>15035</v>
      </c>
      <c r="H13" s="10"/>
    </row>
    <row r="14" spans="1:8" ht="21" customHeight="1">
      <c r="A14" s="41" t="s">
        <v>1351</v>
      </c>
      <c r="B14" s="50">
        <v>3925</v>
      </c>
    </row>
    <row r="15" spans="1:8" ht="21" customHeight="1">
      <c r="A15" s="41" t="s">
        <v>1352</v>
      </c>
      <c r="B15" s="50"/>
    </row>
    <row r="16" spans="1:8" ht="21" customHeight="1">
      <c r="A16" s="41" t="s">
        <v>1345</v>
      </c>
      <c r="B16" s="50">
        <v>30</v>
      </c>
    </row>
    <row r="17" spans="1:2" ht="21" customHeight="1">
      <c r="A17" s="41" t="s">
        <v>1346</v>
      </c>
      <c r="B17" s="50">
        <v>11075</v>
      </c>
    </row>
    <row r="18" spans="1:2" ht="21" customHeight="1">
      <c r="A18" s="41" t="s">
        <v>1347</v>
      </c>
      <c r="B18" s="50"/>
    </row>
    <row r="19" spans="1:2" ht="21" customHeight="1">
      <c r="A19" s="41" t="s">
        <v>1348</v>
      </c>
      <c r="B19" s="50">
        <v>3</v>
      </c>
    </row>
    <row r="20" spans="1:2" ht="21" customHeight="1">
      <c r="A20" s="41" t="s">
        <v>1349</v>
      </c>
      <c r="B20" s="50">
        <v>2</v>
      </c>
    </row>
    <row r="21" spans="1:2" s="30" customFormat="1" ht="21" customHeight="1">
      <c r="A21" s="48" t="s">
        <v>1353</v>
      </c>
      <c r="B21" s="49">
        <v>47483</v>
      </c>
    </row>
    <row r="22" spans="1:2" ht="21" customHeight="1">
      <c r="A22" s="51" t="s">
        <v>1344</v>
      </c>
      <c r="B22" s="50">
        <v>25101</v>
      </c>
    </row>
    <row r="23" spans="1:2" ht="21" customHeight="1">
      <c r="A23" s="51" t="s">
        <v>1345</v>
      </c>
      <c r="B23" s="50">
        <v>28</v>
      </c>
    </row>
    <row r="24" spans="1:2" ht="21" customHeight="1">
      <c r="A24" s="41" t="s">
        <v>1346</v>
      </c>
      <c r="B24" s="50">
        <v>20301</v>
      </c>
    </row>
    <row r="25" spans="1:2" ht="21" customHeight="1">
      <c r="A25" s="41" t="s">
        <v>1348</v>
      </c>
      <c r="B25" s="50">
        <v>3</v>
      </c>
    </row>
    <row r="26" spans="1:2" ht="21" customHeight="1">
      <c r="A26" s="41" t="s">
        <v>1349</v>
      </c>
      <c r="B26" s="50">
        <v>2050</v>
      </c>
    </row>
    <row r="27" spans="1:2" s="30" customFormat="1" ht="21" customHeight="1">
      <c r="A27" s="48" t="s">
        <v>1354</v>
      </c>
      <c r="B27" s="49">
        <v>22274</v>
      </c>
    </row>
    <row r="28" spans="1:2" ht="21" customHeight="1">
      <c r="A28" s="41" t="s">
        <v>1355</v>
      </c>
      <c r="B28" s="50">
        <v>22098</v>
      </c>
    </row>
    <row r="29" spans="1:2" ht="21" customHeight="1">
      <c r="A29" s="41" t="s">
        <v>1345</v>
      </c>
      <c r="B29" s="50">
        <v>158</v>
      </c>
    </row>
    <row r="30" spans="1:2" ht="21" customHeight="1">
      <c r="A30" s="41" t="s">
        <v>1346</v>
      </c>
      <c r="B30" s="50"/>
    </row>
    <row r="31" spans="1:2" ht="21" customHeight="1">
      <c r="A31" s="41" t="s">
        <v>1348</v>
      </c>
      <c r="B31" s="50">
        <v>18</v>
      </c>
    </row>
    <row r="32" spans="1:2" ht="21" customHeight="1">
      <c r="A32" s="41" t="s">
        <v>1349</v>
      </c>
      <c r="B32" s="50"/>
    </row>
    <row r="33" spans="1:2" s="30" customFormat="1" ht="21" customHeight="1">
      <c r="A33" s="48" t="s">
        <v>1356</v>
      </c>
      <c r="B33" s="49">
        <v>54661</v>
      </c>
    </row>
    <row r="34" spans="1:2" ht="21" customHeight="1">
      <c r="A34" s="51" t="s">
        <v>1357</v>
      </c>
      <c r="B34" s="50">
        <v>17079</v>
      </c>
    </row>
    <row r="35" spans="1:2" ht="21" customHeight="1">
      <c r="A35" s="41" t="s">
        <v>1345</v>
      </c>
      <c r="B35" s="50">
        <v>309</v>
      </c>
    </row>
    <row r="36" spans="1:2" ht="21" customHeight="1">
      <c r="A36" s="41" t="s">
        <v>1346</v>
      </c>
      <c r="B36" s="50">
        <v>37143</v>
      </c>
    </row>
    <row r="37" spans="1:2" ht="21" customHeight="1">
      <c r="A37" s="41" t="s">
        <v>1348</v>
      </c>
      <c r="B37" s="50">
        <v>130</v>
      </c>
    </row>
    <row r="38" spans="1:2" s="30" customFormat="1" ht="21" customHeight="1">
      <c r="A38" s="48" t="s">
        <v>1358</v>
      </c>
      <c r="B38" s="49">
        <v>602</v>
      </c>
    </row>
    <row r="39" spans="1:2" ht="21" customHeight="1">
      <c r="A39" s="41" t="s">
        <v>1359</v>
      </c>
      <c r="B39" s="50">
        <v>558</v>
      </c>
    </row>
    <row r="40" spans="1:2" ht="21" customHeight="1">
      <c r="A40" s="52" t="s">
        <v>1345</v>
      </c>
      <c r="B40" s="50">
        <v>22</v>
      </c>
    </row>
    <row r="41" spans="1:2" ht="21" customHeight="1">
      <c r="A41" s="41" t="s">
        <v>1348</v>
      </c>
      <c r="B41" s="50">
        <v>6</v>
      </c>
    </row>
    <row r="42" spans="1:2" ht="21" customHeight="1">
      <c r="A42" s="41" t="s">
        <v>1349</v>
      </c>
      <c r="B42" s="50">
        <v>16</v>
      </c>
    </row>
  </sheetData>
  <mergeCells count="1">
    <mergeCell ref="A1:B1"/>
  </mergeCells>
  <phoneticPr fontId="33"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dimension ref="A1:B32"/>
  <sheetViews>
    <sheetView workbookViewId="0">
      <selection activeCell="G18" sqref="G18"/>
    </sheetView>
  </sheetViews>
  <sheetFormatPr defaultColWidth="7" defaultRowHeight="21" customHeight="1"/>
  <cols>
    <col min="1" max="1" width="42.625" style="10" customWidth="1"/>
    <col min="2" max="2" width="20.625" style="10" customWidth="1"/>
    <col min="3" max="16384" width="7" style="10"/>
  </cols>
  <sheetData>
    <row r="1" spans="1:2" ht="46.5" customHeight="1">
      <c r="A1" s="217" t="s">
        <v>1360</v>
      </c>
      <c r="B1" s="218"/>
    </row>
    <row r="2" spans="1:2" ht="15.75" customHeight="1">
      <c r="A2" s="31"/>
      <c r="B2" s="32" t="s">
        <v>2</v>
      </c>
    </row>
    <row r="3" spans="1:2" ht="21" customHeight="1">
      <c r="A3" s="33" t="s">
        <v>1341</v>
      </c>
      <c r="B3" s="34" t="s">
        <v>110</v>
      </c>
    </row>
    <row r="4" spans="1:2" ht="21" customHeight="1">
      <c r="A4" s="35" t="s">
        <v>1361</v>
      </c>
      <c r="B4" s="36">
        <v>149703</v>
      </c>
    </row>
    <row r="5" spans="1:2" s="30" customFormat="1" ht="21" customHeight="1">
      <c r="A5" s="37" t="s">
        <v>1343</v>
      </c>
      <c r="B5" s="38"/>
    </row>
    <row r="6" spans="1:2" ht="21" customHeight="1">
      <c r="A6" s="39" t="s">
        <v>1362</v>
      </c>
      <c r="B6" s="40"/>
    </row>
    <row r="7" spans="1:2" ht="21" customHeight="1">
      <c r="A7" s="39" t="s">
        <v>1363</v>
      </c>
      <c r="B7" s="40"/>
    </row>
    <row r="8" spans="1:2" ht="21" customHeight="1">
      <c r="A8" s="39" t="s">
        <v>1364</v>
      </c>
      <c r="B8" s="40"/>
    </row>
    <row r="9" spans="1:2" ht="21" customHeight="1">
      <c r="A9" s="39" t="s">
        <v>1365</v>
      </c>
      <c r="B9" s="40"/>
    </row>
    <row r="10" spans="1:2" ht="21" customHeight="1">
      <c r="A10" s="41" t="s">
        <v>1335</v>
      </c>
      <c r="B10" s="40"/>
    </row>
    <row r="11" spans="1:2" s="30" customFormat="1" ht="21" customHeight="1">
      <c r="A11" s="37" t="s">
        <v>1350</v>
      </c>
      <c r="B11" s="38">
        <v>15991</v>
      </c>
    </row>
    <row r="12" spans="1:2" ht="21" customHeight="1">
      <c r="A12" s="39" t="s">
        <v>1366</v>
      </c>
      <c r="B12" s="40">
        <v>15985</v>
      </c>
    </row>
    <row r="13" spans="1:2" ht="21" customHeight="1">
      <c r="A13" s="39" t="s">
        <v>1367</v>
      </c>
      <c r="B13" s="40"/>
    </row>
    <row r="14" spans="1:2" ht="21" customHeight="1">
      <c r="A14" s="39" t="s">
        <v>1368</v>
      </c>
      <c r="B14" s="40"/>
    </row>
    <row r="15" spans="1:2" ht="21" customHeight="1">
      <c r="A15" s="39" t="s">
        <v>1365</v>
      </c>
      <c r="B15" s="40">
        <v>6</v>
      </c>
    </row>
    <row r="16" spans="1:2" s="30" customFormat="1" ht="21" customHeight="1">
      <c r="A16" s="37" t="s">
        <v>1353</v>
      </c>
      <c r="B16" s="38">
        <v>50387</v>
      </c>
    </row>
    <row r="17" spans="1:2" ht="21" customHeight="1">
      <c r="A17" s="39" t="s">
        <v>1362</v>
      </c>
      <c r="B17" s="40">
        <v>49947</v>
      </c>
    </row>
    <row r="18" spans="1:2" ht="21" customHeight="1">
      <c r="A18" s="39" t="s">
        <v>1364</v>
      </c>
      <c r="B18" s="40">
        <v>292</v>
      </c>
    </row>
    <row r="19" spans="1:2" ht="21" customHeight="1">
      <c r="A19" s="39" t="s">
        <v>1365</v>
      </c>
      <c r="B19" s="40">
        <v>148</v>
      </c>
    </row>
    <row r="20" spans="1:2" s="30" customFormat="1" ht="21" customHeight="1">
      <c r="A20" s="37" t="s">
        <v>1354</v>
      </c>
      <c r="B20" s="38">
        <v>21680</v>
      </c>
    </row>
    <row r="21" spans="1:2" ht="21" customHeight="1">
      <c r="A21" s="39" t="s">
        <v>1369</v>
      </c>
      <c r="B21" s="40">
        <v>21576</v>
      </c>
    </row>
    <row r="22" spans="1:2" ht="21" customHeight="1">
      <c r="A22" s="39" t="s">
        <v>1364</v>
      </c>
      <c r="B22" s="40"/>
    </row>
    <row r="23" spans="1:2" ht="21" customHeight="1">
      <c r="A23" s="39" t="s">
        <v>1365</v>
      </c>
      <c r="B23" s="40">
        <v>104</v>
      </c>
    </row>
    <row r="24" spans="1:2" s="30" customFormat="1" ht="21" customHeight="1">
      <c r="A24" s="37" t="s">
        <v>1356</v>
      </c>
      <c r="B24" s="38">
        <v>60750</v>
      </c>
    </row>
    <row r="25" spans="1:2" ht="21" customHeight="1">
      <c r="A25" s="39" t="s">
        <v>1369</v>
      </c>
      <c r="B25" s="40">
        <v>56130</v>
      </c>
    </row>
    <row r="26" spans="1:2" ht="21" customHeight="1">
      <c r="A26" s="39" t="s">
        <v>1370</v>
      </c>
      <c r="B26" s="40"/>
    </row>
    <row r="27" spans="1:2" ht="21" customHeight="1">
      <c r="A27" s="39" t="s">
        <v>1364</v>
      </c>
      <c r="B27" s="40"/>
    </row>
    <row r="28" spans="1:2" s="30" customFormat="1" ht="21" customHeight="1">
      <c r="A28" s="37" t="s">
        <v>1358</v>
      </c>
      <c r="B28" s="38">
        <v>895</v>
      </c>
    </row>
    <row r="29" spans="1:2" ht="21" customHeight="1">
      <c r="A29" s="39" t="s">
        <v>1371</v>
      </c>
      <c r="B29" s="40">
        <v>547</v>
      </c>
    </row>
    <row r="30" spans="1:2" ht="21" customHeight="1">
      <c r="A30" s="39" t="s">
        <v>1372</v>
      </c>
      <c r="B30" s="40"/>
    </row>
    <row r="31" spans="1:2" ht="21" customHeight="1">
      <c r="A31" s="39" t="s">
        <v>1364</v>
      </c>
      <c r="B31" s="40">
        <v>73</v>
      </c>
    </row>
    <row r="32" spans="1:2" ht="21" customHeight="1">
      <c r="A32" s="39" t="s">
        <v>1365</v>
      </c>
      <c r="B32" s="40"/>
    </row>
  </sheetData>
  <mergeCells count="1">
    <mergeCell ref="A1:B1"/>
  </mergeCells>
  <phoneticPr fontId="33"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dimension ref="A1:F38"/>
  <sheetViews>
    <sheetView workbookViewId="0">
      <selection activeCell="C13" sqref="C13"/>
    </sheetView>
  </sheetViews>
  <sheetFormatPr defaultColWidth="7" defaultRowHeight="18" customHeight="1"/>
  <cols>
    <col min="1" max="1" width="32.625" style="10" customWidth="1"/>
    <col min="2" max="2" width="13.375" style="10" customWidth="1"/>
    <col min="3" max="3" width="10.625" style="10" customWidth="1"/>
    <col min="4" max="4" width="10.875" style="10" customWidth="1"/>
    <col min="5" max="5" width="10.5" style="10" customWidth="1"/>
    <col min="6" max="6" width="12.5" style="10" customWidth="1"/>
    <col min="7" max="16384" width="7" style="10"/>
  </cols>
  <sheetData>
    <row r="1" spans="1:6" ht="32.1" customHeight="1">
      <c r="A1" s="189" t="s">
        <v>46</v>
      </c>
      <c r="B1" s="190"/>
      <c r="C1" s="190"/>
      <c r="D1" s="190"/>
      <c r="E1" s="190"/>
      <c r="F1" s="190"/>
    </row>
    <row r="2" spans="1:6" ht="18" customHeight="1">
      <c r="A2" s="155"/>
      <c r="B2" s="83"/>
      <c r="C2" s="84" t="s">
        <v>1</v>
      </c>
      <c r="E2" s="85"/>
      <c r="F2" s="86" t="s">
        <v>2</v>
      </c>
    </row>
    <row r="3" spans="1:6" ht="18" customHeight="1">
      <c r="A3" s="183" t="s">
        <v>47</v>
      </c>
      <c r="B3" s="183" t="s">
        <v>4</v>
      </c>
      <c r="C3" s="185" t="s">
        <v>5</v>
      </c>
      <c r="D3" s="186" t="s">
        <v>6</v>
      </c>
      <c r="E3" s="188" t="s">
        <v>7</v>
      </c>
      <c r="F3" s="188" t="s">
        <v>8</v>
      </c>
    </row>
    <row r="4" spans="1:6" ht="18" customHeight="1">
      <c r="A4" s="184"/>
      <c r="B4" s="184"/>
      <c r="C4" s="184"/>
      <c r="D4" s="187"/>
      <c r="E4" s="188"/>
      <c r="F4" s="188"/>
    </row>
    <row r="5" spans="1:6" ht="18" customHeight="1">
      <c r="A5" s="54" t="s">
        <v>48</v>
      </c>
      <c r="B5" s="148">
        <v>51498</v>
      </c>
      <c r="C5" s="148">
        <v>54935</v>
      </c>
      <c r="D5" s="148">
        <v>54564</v>
      </c>
      <c r="E5" s="152">
        <f t="shared" ref="E5:E19" si="0">D5/C5*100</f>
        <v>99.324656412123417</v>
      </c>
      <c r="F5" s="152">
        <v>0.05</v>
      </c>
    </row>
    <row r="6" spans="1:6" ht="18" customHeight="1">
      <c r="A6" s="54" t="s">
        <v>49</v>
      </c>
      <c r="B6" s="148"/>
      <c r="C6" s="148"/>
      <c r="D6" s="148"/>
      <c r="E6" s="152"/>
      <c r="F6" s="152"/>
    </row>
    <row r="7" spans="1:6" ht="18" customHeight="1">
      <c r="A7" s="54" t="s">
        <v>50</v>
      </c>
      <c r="B7" s="148">
        <v>630</v>
      </c>
      <c r="C7" s="148">
        <v>678</v>
      </c>
      <c r="D7" s="148">
        <v>703</v>
      </c>
      <c r="E7" s="152">
        <f t="shared" si="0"/>
        <v>103.68731563421829</v>
      </c>
      <c r="F7" s="152">
        <v>121.85</v>
      </c>
    </row>
    <row r="8" spans="1:6" ht="18" customHeight="1">
      <c r="A8" s="54" t="s">
        <v>51</v>
      </c>
      <c r="B8" s="148">
        <v>13890</v>
      </c>
      <c r="C8" s="148">
        <v>16442</v>
      </c>
      <c r="D8" s="148">
        <v>17988</v>
      </c>
      <c r="E8" s="152">
        <f t="shared" si="0"/>
        <v>109.4027490572923</v>
      </c>
      <c r="F8" s="152">
        <v>-2.09</v>
      </c>
    </row>
    <row r="9" spans="1:6" ht="18" customHeight="1">
      <c r="A9" s="54" t="s">
        <v>52</v>
      </c>
      <c r="B9" s="148">
        <v>126305</v>
      </c>
      <c r="C9" s="148">
        <v>126719</v>
      </c>
      <c r="D9" s="148">
        <v>105360</v>
      </c>
      <c r="E9" s="152">
        <f t="shared" si="0"/>
        <v>83.144595522376292</v>
      </c>
      <c r="F9" s="152">
        <v>2.02</v>
      </c>
    </row>
    <row r="10" spans="1:6" ht="18" customHeight="1">
      <c r="A10" s="54" t="s">
        <v>53</v>
      </c>
      <c r="B10" s="148">
        <v>487</v>
      </c>
      <c r="C10" s="148">
        <v>3487</v>
      </c>
      <c r="D10" s="148">
        <v>11294</v>
      </c>
      <c r="E10" s="152">
        <f t="shared" si="0"/>
        <v>323.88872956696304</v>
      </c>
      <c r="F10" s="152">
        <v>345.16</v>
      </c>
    </row>
    <row r="11" spans="1:6" ht="18" customHeight="1">
      <c r="A11" s="54" t="s">
        <v>54</v>
      </c>
      <c r="B11" s="148">
        <v>6112</v>
      </c>
      <c r="C11" s="148">
        <v>9197</v>
      </c>
      <c r="D11" s="148">
        <v>10117</v>
      </c>
      <c r="E11" s="152">
        <f t="shared" si="0"/>
        <v>110.0032619332391</v>
      </c>
      <c r="F11" s="152">
        <v>31.24</v>
      </c>
    </row>
    <row r="12" spans="1:6" ht="18" customHeight="1">
      <c r="A12" s="54" t="s">
        <v>55</v>
      </c>
      <c r="B12" s="148">
        <v>57109</v>
      </c>
      <c r="C12" s="148">
        <v>72021</v>
      </c>
      <c r="D12" s="148">
        <v>79573</v>
      </c>
      <c r="E12" s="152">
        <f t="shared" si="0"/>
        <v>110.48583052165341</v>
      </c>
      <c r="F12" s="152">
        <v>36.04</v>
      </c>
    </row>
    <row r="13" spans="1:6" ht="18" customHeight="1">
      <c r="A13" s="54" t="s">
        <v>56</v>
      </c>
      <c r="B13" s="148">
        <v>76011</v>
      </c>
      <c r="C13" s="148">
        <v>90058</v>
      </c>
      <c r="D13" s="148">
        <v>77322</v>
      </c>
      <c r="E13" s="152">
        <f t="shared" si="0"/>
        <v>85.858002620533441</v>
      </c>
      <c r="F13" s="152">
        <v>11.4</v>
      </c>
    </row>
    <row r="14" spans="1:6" ht="18" customHeight="1">
      <c r="A14" s="54" t="s">
        <v>57</v>
      </c>
      <c r="B14" s="148">
        <v>9277</v>
      </c>
      <c r="C14" s="148">
        <v>20448</v>
      </c>
      <c r="D14" s="148">
        <v>22291</v>
      </c>
      <c r="E14" s="152">
        <f t="shared" si="0"/>
        <v>109.01310641627543</v>
      </c>
      <c r="F14" s="152">
        <v>-39.119999999999997</v>
      </c>
    </row>
    <row r="15" spans="1:6" ht="18" customHeight="1">
      <c r="A15" s="54" t="s">
        <v>58</v>
      </c>
      <c r="B15" s="148">
        <v>11630</v>
      </c>
      <c r="C15" s="148">
        <v>14486</v>
      </c>
      <c r="D15" s="148">
        <v>14160</v>
      </c>
      <c r="E15" s="152">
        <f t="shared" si="0"/>
        <v>97.749551290901564</v>
      </c>
      <c r="F15" s="152">
        <v>-68.489999999999995</v>
      </c>
    </row>
    <row r="16" spans="1:6" ht="18" customHeight="1">
      <c r="A16" s="54" t="s">
        <v>59</v>
      </c>
      <c r="B16" s="148">
        <v>51236</v>
      </c>
      <c r="C16" s="148">
        <v>75464</v>
      </c>
      <c r="D16" s="148">
        <v>97028</v>
      </c>
      <c r="E16" s="152">
        <f t="shared" si="0"/>
        <v>128.57521467189653</v>
      </c>
      <c r="F16" s="152">
        <v>0.44</v>
      </c>
    </row>
    <row r="17" spans="1:6" ht="18" customHeight="1">
      <c r="A17" s="54" t="s">
        <v>60</v>
      </c>
      <c r="B17" s="148">
        <v>8864</v>
      </c>
      <c r="C17" s="148">
        <v>11202</v>
      </c>
      <c r="D17" s="148">
        <v>13323</v>
      </c>
      <c r="E17" s="152">
        <f t="shared" si="0"/>
        <v>118.93411890733799</v>
      </c>
      <c r="F17" s="152">
        <v>17.39</v>
      </c>
    </row>
    <row r="18" spans="1:6" ht="18" customHeight="1">
      <c r="A18" s="54" t="s">
        <v>61</v>
      </c>
      <c r="B18" s="148">
        <v>4666</v>
      </c>
      <c r="C18" s="148">
        <v>4716</v>
      </c>
      <c r="D18" s="148">
        <v>4682</v>
      </c>
      <c r="E18" s="152">
        <f t="shared" si="0"/>
        <v>99.279050042408826</v>
      </c>
      <c r="F18" s="152">
        <v>-44.07</v>
      </c>
    </row>
    <row r="19" spans="1:6" ht="18" customHeight="1">
      <c r="A19" s="54" t="s">
        <v>62</v>
      </c>
      <c r="B19" s="148">
        <v>3141</v>
      </c>
      <c r="C19" s="148">
        <v>3141</v>
      </c>
      <c r="D19" s="148">
        <v>896</v>
      </c>
      <c r="E19" s="152">
        <f t="shared" si="0"/>
        <v>28.525947150588983</v>
      </c>
      <c r="F19" s="152">
        <v>-12.09</v>
      </c>
    </row>
    <row r="20" spans="1:6" ht="18" customHeight="1">
      <c r="A20" s="54" t="s">
        <v>63</v>
      </c>
      <c r="B20" s="148"/>
      <c r="C20" s="148"/>
      <c r="D20" s="148">
        <v>30</v>
      </c>
      <c r="E20" s="152"/>
      <c r="F20" s="152"/>
    </row>
    <row r="21" spans="1:6" ht="18" customHeight="1">
      <c r="A21" s="54" t="s">
        <v>64</v>
      </c>
      <c r="B21" s="148"/>
      <c r="C21" s="148"/>
      <c r="D21" s="148"/>
      <c r="E21" s="152"/>
      <c r="F21" s="152"/>
    </row>
    <row r="22" spans="1:6" ht="18" customHeight="1">
      <c r="A22" s="54" t="s">
        <v>65</v>
      </c>
      <c r="B22" s="148">
        <v>6124</v>
      </c>
      <c r="C22" s="148">
        <v>15066</v>
      </c>
      <c r="D22" s="148">
        <v>26431</v>
      </c>
      <c r="E22" s="152">
        <f t="shared" ref="E22:E25" si="1">D22/C22*100</f>
        <v>175.43475375016592</v>
      </c>
      <c r="F22" s="152">
        <v>93.27</v>
      </c>
    </row>
    <row r="23" spans="1:6" ht="18" customHeight="1">
      <c r="A23" s="54" t="s">
        <v>66</v>
      </c>
      <c r="B23" s="148">
        <v>5110</v>
      </c>
      <c r="C23" s="148">
        <v>6938</v>
      </c>
      <c r="D23" s="148">
        <v>12583</v>
      </c>
      <c r="E23" s="152">
        <f t="shared" si="1"/>
        <v>181.36350533294899</v>
      </c>
      <c r="F23" s="152">
        <v>-45.23</v>
      </c>
    </row>
    <row r="24" spans="1:6" ht="18" customHeight="1">
      <c r="A24" s="54" t="s">
        <v>67</v>
      </c>
      <c r="B24" s="148">
        <v>1068</v>
      </c>
      <c r="C24" s="148">
        <v>1418</v>
      </c>
      <c r="D24" s="148">
        <v>1791</v>
      </c>
      <c r="E24" s="152">
        <f t="shared" si="1"/>
        <v>126.30465444287728</v>
      </c>
      <c r="F24" s="152">
        <v>179.41</v>
      </c>
    </row>
    <row r="25" spans="1:6" ht="18" customHeight="1">
      <c r="A25" s="54" t="s">
        <v>68</v>
      </c>
      <c r="B25" s="148">
        <v>1829</v>
      </c>
      <c r="C25" s="148">
        <v>1829</v>
      </c>
      <c r="D25" s="148">
        <v>4556</v>
      </c>
      <c r="E25" s="152">
        <f t="shared" si="1"/>
        <v>249.09786768726079</v>
      </c>
      <c r="F25" s="152">
        <v>100</v>
      </c>
    </row>
    <row r="26" spans="1:6" ht="18" customHeight="1">
      <c r="A26" s="54" t="s">
        <v>69</v>
      </c>
      <c r="B26" s="148">
        <v>5000</v>
      </c>
      <c r="C26" s="148">
        <v>5000</v>
      </c>
      <c r="D26" s="148"/>
      <c r="E26" s="152"/>
      <c r="F26" s="152"/>
    </row>
    <row r="27" spans="1:6" ht="18" customHeight="1">
      <c r="A27" s="54" t="s">
        <v>70</v>
      </c>
      <c r="B27" s="148"/>
      <c r="C27" s="148"/>
      <c r="D27" s="148">
        <v>2019</v>
      </c>
      <c r="E27" s="152"/>
      <c r="F27" s="152">
        <v>21.7</v>
      </c>
    </row>
    <row r="28" spans="1:6" ht="18" customHeight="1">
      <c r="A28" s="54" t="s">
        <v>71</v>
      </c>
      <c r="B28" s="148">
        <v>10150</v>
      </c>
      <c r="C28" s="148">
        <v>13175</v>
      </c>
      <c r="D28" s="148">
        <v>8697</v>
      </c>
      <c r="E28" s="152">
        <f>D28/C28*100</f>
        <v>66.011385199240991</v>
      </c>
      <c r="F28" s="152">
        <v>11.93</v>
      </c>
    </row>
    <row r="29" spans="1:6" ht="18" customHeight="1">
      <c r="A29" s="54" t="s">
        <v>72</v>
      </c>
      <c r="B29" s="148"/>
      <c r="C29" s="148"/>
      <c r="D29" s="148"/>
      <c r="E29" s="152"/>
      <c r="F29" s="152"/>
    </row>
    <row r="30" spans="1:6" s="30" customFormat="1" ht="18" customHeight="1">
      <c r="A30" s="156" t="s">
        <v>73</v>
      </c>
      <c r="B30" s="150">
        <f>SUM(B5:B29)</f>
        <v>450137</v>
      </c>
      <c r="C30" s="150">
        <f>SUM(C5:C29)</f>
        <v>546420</v>
      </c>
      <c r="D30" s="150">
        <f>SUM(D5:D29)</f>
        <v>565408</v>
      </c>
      <c r="E30" s="154">
        <f>D30/C30*100</f>
        <v>103.47498261410637</v>
      </c>
      <c r="F30" s="152">
        <v>0.28999999999999998</v>
      </c>
    </row>
    <row r="31" spans="1:6" ht="18" customHeight="1">
      <c r="A31" s="157" t="s">
        <v>74</v>
      </c>
      <c r="B31" s="88"/>
      <c r="C31" s="88"/>
      <c r="D31" s="158">
        <v>8924</v>
      </c>
      <c r="E31" s="159"/>
      <c r="F31" s="152">
        <v>0.76</v>
      </c>
    </row>
    <row r="32" spans="1:6" ht="18" customHeight="1">
      <c r="A32" s="160" t="s">
        <v>75</v>
      </c>
      <c r="B32" s="94"/>
      <c r="C32" s="88"/>
      <c r="D32" s="158"/>
      <c r="E32" s="94"/>
      <c r="F32" s="152"/>
    </row>
    <row r="33" spans="1:6" ht="18" customHeight="1">
      <c r="A33" s="160" t="s">
        <v>76</v>
      </c>
      <c r="B33" s="88"/>
      <c r="C33" s="88"/>
      <c r="D33" s="158"/>
      <c r="E33" s="159"/>
      <c r="F33" s="152"/>
    </row>
    <row r="34" spans="1:6" ht="18" customHeight="1">
      <c r="A34" s="157" t="s">
        <v>77</v>
      </c>
      <c r="B34" s="88"/>
      <c r="C34" s="88"/>
      <c r="D34" s="158"/>
      <c r="E34" s="94"/>
      <c r="F34" s="152"/>
    </row>
    <row r="35" spans="1:6" ht="18" customHeight="1">
      <c r="A35" s="157" t="s">
        <v>78</v>
      </c>
      <c r="B35" s="94"/>
      <c r="C35" s="94"/>
      <c r="D35" s="161"/>
      <c r="E35" s="159"/>
      <c r="F35" s="152"/>
    </row>
    <row r="36" spans="1:6" ht="18" customHeight="1">
      <c r="A36" s="162" t="s">
        <v>79</v>
      </c>
      <c r="B36" s="94"/>
      <c r="C36" s="94"/>
      <c r="D36" s="94">
        <v>20063</v>
      </c>
      <c r="E36" s="159"/>
      <c r="F36" s="152">
        <v>-57.71</v>
      </c>
    </row>
    <row r="37" spans="1:6" ht="18" customHeight="1">
      <c r="A37" s="157" t="s">
        <v>80</v>
      </c>
      <c r="B37" s="94"/>
      <c r="C37" s="94"/>
      <c r="D37" s="94">
        <v>19304</v>
      </c>
      <c r="E37" s="159"/>
      <c r="F37" s="152">
        <v>182.22</v>
      </c>
    </row>
    <row r="38" spans="1:6" s="30" customFormat="1" ht="18" customHeight="1">
      <c r="A38" s="156" t="s">
        <v>81</v>
      </c>
      <c r="B38" s="101"/>
      <c r="C38" s="101"/>
      <c r="D38" s="101">
        <f>D30+D31+D34+D36+D37</f>
        <v>613699</v>
      </c>
      <c r="E38" s="163"/>
      <c r="F38" s="152">
        <v>-2.1</v>
      </c>
    </row>
  </sheetData>
  <mergeCells count="7">
    <mergeCell ref="A1:F1"/>
    <mergeCell ref="A3:A4"/>
    <mergeCell ref="B3:B4"/>
    <mergeCell ref="C3:C4"/>
    <mergeCell ref="D3:D4"/>
    <mergeCell ref="E3:E4"/>
    <mergeCell ref="F3:F4"/>
  </mergeCells>
  <phoneticPr fontId="33" type="noConversion"/>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dimension ref="A1:D22"/>
  <sheetViews>
    <sheetView workbookViewId="0">
      <selection activeCell="B25" sqref="B25"/>
    </sheetView>
  </sheetViews>
  <sheetFormatPr defaultColWidth="9.875" defaultRowHeight="18.75" customHeight="1"/>
  <cols>
    <col min="1" max="1" width="23.375" style="20" customWidth="1"/>
    <col min="2" max="2" width="86.5" style="20" customWidth="1"/>
    <col min="3" max="3" width="12.5" style="20" customWidth="1"/>
    <col min="4" max="16384" width="9.875" style="20"/>
  </cols>
  <sheetData>
    <row r="1" spans="1:4" ht="45.75" customHeight="1">
      <c r="A1" s="219" t="s">
        <v>1373</v>
      </c>
      <c r="B1" s="219"/>
      <c r="C1" s="219"/>
      <c r="D1" s="219"/>
    </row>
    <row r="2" spans="1:4" ht="18.75" customHeight="1">
      <c r="A2" s="220" t="s">
        <v>107</v>
      </c>
      <c r="B2" s="220"/>
      <c r="C2" s="220"/>
      <c r="D2" s="220"/>
    </row>
    <row r="3" spans="1:4" ht="18.75" customHeight="1">
      <c r="A3" s="21" t="s">
        <v>1374</v>
      </c>
      <c r="B3" s="21" t="s">
        <v>1375</v>
      </c>
      <c r="C3" s="21" t="s">
        <v>1376</v>
      </c>
      <c r="D3" s="21" t="s">
        <v>1377</v>
      </c>
    </row>
    <row r="4" spans="1:4" ht="18.75" customHeight="1">
      <c r="A4" s="21" t="s">
        <v>1378</v>
      </c>
      <c r="B4" s="21"/>
      <c r="C4" s="22">
        <v>27961</v>
      </c>
      <c r="D4" s="23"/>
    </row>
    <row r="5" spans="1:4" ht="18.75" customHeight="1">
      <c r="A5" s="21"/>
      <c r="B5" s="21" t="s">
        <v>1379</v>
      </c>
      <c r="C5" s="21">
        <v>2100</v>
      </c>
      <c r="D5" s="23"/>
    </row>
    <row r="6" spans="1:4" ht="18.75" customHeight="1">
      <c r="A6" s="21"/>
      <c r="B6" s="21" t="s">
        <v>1380</v>
      </c>
      <c r="C6" s="21">
        <v>1200</v>
      </c>
      <c r="D6" s="23"/>
    </row>
    <row r="7" spans="1:4" ht="18.75" customHeight="1">
      <c r="A7" s="21"/>
      <c r="B7" s="21" t="s">
        <v>1381</v>
      </c>
      <c r="C7" s="21">
        <v>800</v>
      </c>
      <c r="D7" s="23"/>
    </row>
    <row r="8" spans="1:4" ht="18.75" customHeight="1">
      <c r="A8" s="21"/>
      <c r="B8" s="21" t="s">
        <v>1382</v>
      </c>
      <c r="C8" s="21">
        <v>2000</v>
      </c>
      <c r="D8" s="23"/>
    </row>
    <row r="9" spans="1:4" ht="18.75" customHeight="1">
      <c r="A9" s="21"/>
      <c r="B9" s="21" t="s">
        <v>1383</v>
      </c>
      <c r="C9" s="21">
        <v>700</v>
      </c>
      <c r="D9" s="23"/>
    </row>
    <row r="10" spans="1:4" ht="18.75" customHeight="1">
      <c r="A10" s="21"/>
      <c r="B10" s="21" t="s">
        <v>1384</v>
      </c>
      <c r="C10" s="21">
        <v>1100</v>
      </c>
      <c r="D10" s="23"/>
    </row>
    <row r="11" spans="1:4" ht="18.75" customHeight="1">
      <c r="A11" s="21"/>
      <c r="B11" s="21" t="s">
        <v>1385</v>
      </c>
      <c r="C11" s="21">
        <v>6677</v>
      </c>
      <c r="D11" s="23"/>
    </row>
    <row r="12" spans="1:4" ht="18.75" customHeight="1">
      <c r="A12" s="21"/>
      <c r="B12" s="21" t="s">
        <v>1386</v>
      </c>
      <c r="C12" s="21">
        <v>4507</v>
      </c>
      <c r="D12" s="23"/>
    </row>
    <row r="13" spans="1:4" ht="18.75" customHeight="1">
      <c r="A13" s="21"/>
      <c r="B13" s="21" t="s">
        <v>1387</v>
      </c>
      <c r="C13" s="21">
        <v>90</v>
      </c>
      <c r="D13" s="23"/>
    </row>
    <row r="14" spans="1:4" ht="18.75" customHeight="1">
      <c r="A14" s="21"/>
      <c r="B14" s="21" t="s">
        <v>1388</v>
      </c>
      <c r="C14" s="21">
        <v>267</v>
      </c>
      <c r="D14" s="23"/>
    </row>
    <row r="15" spans="1:4" ht="18.75" customHeight="1">
      <c r="A15" s="21"/>
      <c r="B15" s="21" t="s">
        <v>1389</v>
      </c>
      <c r="C15" s="21">
        <v>8518</v>
      </c>
      <c r="D15" s="23"/>
    </row>
    <row r="16" spans="1:4" ht="18.75" customHeight="1">
      <c r="A16" s="21" t="s">
        <v>1390</v>
      </c>
      <c r="B16" s="21"/>
      <c r="C16" s="24">
        <v>50905</v>
      </c>
      <c r="D16" s="23"/>
    </row>
    <row r="17" spans="1:4" ht="18.75" customHeight="1">
      <c r="A17" s="21"/>
      <c r="B17" s="25" t="s">
        <v>1391</v>
      </c>
      <c r="C17" s="26">
        <v>30000</v>
      </c>
      <c r="D17" s="23"/>
    </row>
    <row r="18" spans="1:4" ht="18.75" customHeight="1">
      <c r="A18" s="21"/>
      <c r="B18" s="25" t="s">
        <v>1392</v>
      </c>
      <c r="C18" s="27">
        <v>6400</v>
      </c>
      <c r="D18" s="23"/>
    </row>
    <row r="19" spans="1:4" ht="18.75" customHeight="1">
      <c r="A19" s="21"/>
      <c r="B19" s="25" t="s">
        <v>1393</v>
      </c>
      <c r="C19" s="28">
        <v>7500</v>
      </c>
      <c r="D19" s="23"/>
    </row>
    <row r="20" spans="1:4" ht="18.75" customHeight="1">
      <c r="A20" s="21"/>
      <c r="B20" s="25" t="s">
        <v>1394</v>
      </c>
      <c r="C20" s="27">
        <v>5000</v>
      </c>
      <c r="D20" s="23"/>
    </row>
    <row r="21" spans="1:4" ht="18.75" customHeight="1">
      <c r="A21" s="29"/>
      <c r="B21" s="25" t="s">
        <v>1395</v>
      </c>
      <c r="C21" s="27">
        <v>2000</v>
      </c>
      <c r="D21" s="23"/>
    </row>
    <row r="22" spans="1:4" ht="18.75" customHeight="1">
      <c r="A22" s="23" t="s">
        <v>1396</v>
      </c>
      <c r="B22" s="23"/>
      <c r="C22" s="24">
        <f>C16+C4</f>
        <v>78866</v>
      </c>
      <c r="D22" s="23"/>
    </row>
  </sheetData>
  <mergeCells count="2">
    <mergeCell ref="A1:D1"/>
    <mergeCell ref="A2:D2"/>
  </mergeCells>
  <phoneticPr fontId="33" type="noConversion"/>
  <pageMargins left="0.75" right="0.75" top="1" bottom="1" header="0.5" footer="0.5"/>
</worksheet>
</file>

<file path=xl/worksheets/sheet21.xml><?xml version="1.0" encoding="utf-8"?>
<worksheet xmlns="http://schemas.openxmlformats.org/spreadsheetml/2006/main" xmlns:r="http://schemas.openxmlformats.org/officeDocument/2006/relationships">
  <dimension ref="A1:C11"/>
  <sheetViews>
    <sheetView workbookViewId="0">
      <selection activeCell="A10" sqref="A10:B10"/>
    </sheetView>
  </sheetViews>
  <sheetFormatPr defaultColWidth="6.75" defaultRowHeight="12.75" customHeight="1"/>
  <cols>
    <col min="1" max="1" width="55.5" style="10" customWidth="1"/>
    <col min="2" max="2" width="33" style="10" customWidth="1"/>
    <col min="3" max="3" width="9" style="10" customWidth="1"/>
    <col min="4" max="16384" width="6.75" style="10"/>
  </cols>
  <sheetData>
    <row r="1" spans="1:3" ht="31.5" customHeight="1">
      <c r="A1" s="221" t="s">
        <v>1397</v>
      </c>
      <c r="B1" s="222"/>
      <c r="C1" s="11"/>
    </row>
    <row r="2" spans="1:3" ht="19.5" customHeight="1">
      <c r="A2" s="12"/>
      <c r="B2" s="13" t="s">
        <v>107</v>
      </c>
    </row>
    <row r="3" spans="1:3" ht="36" customHeight="1">
      <c r="A3" s="14" t="s">
        <v>1398</v>
      </c>
      <c r="B3" s="19" t="s">
        <v>1399</v>
      </c>
      <c r="C3" s="15"/>
    </row>
    <row r="4" spans="1:3" ht="19.5" customHeight="1">
      <c r="A4" s="16" t="s">
        <v>1400</v>
      </c>
      <c r="B4" s="17">
        <v>541567</v>
      </c>
      <c r="C4" s="15"/>
    </row>
    <row r="5" spans="1:3" ht="19.5" customHeight="1">
      <c r="A5" s="16" t="s">
        <v>1401</v>
      </c>
      <c r="B5" s="17">
        <v>293347</v>
      </c>
      <c r="C5" s="15"/>
    </row>
    <row r="6" spans="1:3" ht="19.5" customHeight="1">
      <c r="A6" s="16" t="s">
        <v>1402</v>
      </c>
      <c r="B6" s="17">
        <v>27961</v>
      </c>
    </row>
    <row r="7" spans="1:3" ht="19.5" customHeight="1">
      <c r="A7" s="16" t="s">
        <v>1403</v>
      </c>
      <c r="B7" s="17">
        <v>20063</v>
      </c>
    </row>
    <row r="8" spans="1:3" ht="19.5" customHeight="1">
      <c r="A8" s="16" t="s">
        <v>1404</v>
      </c>
      <c r="B8" s="17">
        <v>8560</v>
      </c>
    </row>
    <row r="9" spans="1:3" ht="19.5" customHeight="1">
      <c r="A9" s="18"/>
      <c r="B9" s="17"/>
    </row>
    <row r="10" spans="1:3" ht="97.5" customHeight="1">
      <c r="A10" s="223" t="s">
        <v>1405</v>
      </c>
      <c r="B10" s="224"/>
    </row>
    <row r="11" spans="1:3" ht="29.1" customHeight="1">
      <c r="A11" s="225"/>
      <c r="B11" s="225"/>
    </row>
  </sheetData>
  <mergeCells count="3">
    <mergeCell ref="A1:B1"/>
    <mergeCell ref="A10:B10"/>
    <mergeCell ref="A11:B11"/>
  </mergeCells>
  <phoneticPr fontId="33"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dimension ref="A1:C11"/>
  <sheetViews>
    <sheetView workbookViewId="0">
      <selection activeCell="I10" sqref="I10"/>
    </sheetView>
  </sheetViews>
  <sheetFormatPr defaultColWidth="6.75" defaultRowHeight="12.75" customHeight="1"/>
  <cols>
    <col min="1" max="1" width="60.625" style="10" customWidth="1"/>
    <col min="2" max="2" width="27.125" style="10" customWidth="1"/>
    <col min="3" max="3" width="9" style="10" customWidth="1"/>
    <col min="4" max="16384" width="6.75" style="10"/>
  </cols>
  <sheetData>
    <row r="1" spans="1:3" ht="31.5" customHeight="1">
      <c r="A1" s="221" t="s">
        <v>1406</v>
      </c>
      <c r="B1" s="222"/>
      <c r="C1" s="11"/>
    </row>
    <row r="2" spans="1:3" ht="19.5" customHeight="1">
      <c r="A2" s="12"/>
      <c r="B2" s="13" t="s">
        <v>107</v>
      </c>
    </row>
    <row r="3" spans="1:3" ht="36" customHeight="1">
      <c r="A3" s="14" t="s">
        <v>1398</v>
      </c>
      <c r="B3" s="14" t="s">
        <v>1407</v>
      </c>
      <c r="C3" s="15"/>
    </row>
    <row r="4" spans="1:3" ht="19.5" customHeight="1">
      <c r="A4" s="16" t="s">
        <v>1400</v>
      </c>
      <c r="B4" s="17">
        <v>266630</v>
      </c>
      <c r="C4" s="15"/>
    </row>
    <row r="5" spans="1:3" ht="19.5" customHeight="1">
      <c r="A5" s="16" t="s">
        <v>1401</v>
      </c>
      <c r="B5" s="17">
        <v>166630</v>
      </c>
      <c r="C5" s="15"/>
    </row>
    <row r="6" spans="1:3" ht="19.5" customHeight="1">
      <c r="A6" s="16" t="s">
        <v>1402</v>
      </c>
      <c r="B6" s="17">
        <v>50905</v>
      </c>
    </row>
    <row r="7" spans="1:3" ht="19.5" customHeight="1">
      <c r="A7" s="16" t="s">
        <v>1403</v>
      </c>
      <c r="B7" s="17">
        <v>6</v>
      </c>
    </row>
    <row r="8" spans="1:3" ht="19.5" customHeight="1">
      <c r="A8" s="16" t="s">
        <v>1404</v>
      </c>
      <c r="B8" s="17">
        <v>4142</v>
      </c>
    </row>
    <row r="9" spans="1:3" ht="19.5" customHeight="1">
      <c r="A9" s="18"/>
      <c r="B9" s="17"/>
    </row>
    <row r="10" spans="1:3" ht="97.5" customHeight="1">
      <c r="A10" s="223" t="s">
        <v>1408</v>
      </c>
      <c r="B10" s="224"/>
    </row>
    <row r="11" spans="1:3" ht="29.1" customHeight="1">
      <c r="A11" s="225"/>
      <c r="B11" s="225"/>
    </row>
  </sheetData>
  <mergeCells count="3">
    <mergeCell ref="A1:B1"/>
    <mergeCell ref="A10:B10"/>
    <mergeCell ref="A11:B11"/>
  </mergeCells>
  <phoneticPr fontId="33" type="noConversion"/>
  <pageMargins left="0.75" right="0.75" top="1" bottom="1" header="0.5" footer="0.5"/>
</worksheet>
</file>

<file path=xl/worksheets/sheet23.xml><?xml version="1.0" encoding="utf-8"?>
<worksheet xmlns="http://schemas.openxmlformats.org/spreadsheetml/2006/main" xmlns:r="http://schemas.openxmlformats.org/officeDocument/2006/relationships">
  <dimension ref="A1:L8"/>
  <sheetViews>
    <sheetView workbookViewId="0">
      <selection activeCell="C15" sqref="C15"/>
    </sheetView>
  </sheetViews>
  <sheetFormatPr defaultColWidth="9.125" defaultRowHeight="24" customHeight="1"/>
  <cols>
    <col min="1" max="12" width="13.375" style="1" customWidth="1"/>
    <col min="13" max="13" width="9.75" style="1"/>
    <col min="14" max="16384" width="9.125" style="1"/>
  </cols>
  <sheetData>
    <row r="1" spans="1:12" ht="51.95" customHeight="1">
      <c r="A1" s="229" t="s">
        <v>1437</v>
      </c>
      <c r="B1" s="221"/>
      <c r="C1" s="221"/>
      <c r="D1" s="221"/>
      <c r="E1" s="221"/>
      <c r="F1" s="221"/>
      <c r="G1" s="221"/>
      <c r="H1" s="221"/>
      <c r="I1" s="221"/>
      <c r="J1" s="221"/>
      <c r="K1" s="221"/>
      <c r="L1" s="221"/>
    </row>
    <row r="2" spans="1:12" ht="24" customHeight="1">
      <c r="A2" s="3"/>
      <c r="B2" s="4"/>
      <c r="C2" s="4"/>
      <c r="D2" s="4"/>
      <c r="E2" s="4"/>
      <c r="F2" s="4"/>
      <c r="G2" s="4"/>
      <c r="H2" s="4"/>
      <c r="I2" s="4"/>
      <c r="J2" s="4"/>
      <c r="K2" s="4"/>
      <c r="L2" s="9" t="s">
        <v>1409</v>
      </c>
    </row>
    <row r="3" spans="1:12" s="2" customFormat="1" ht="24" customHeight="1">
      <c r="A3" s="230" t="s">
        <v>1158</v>
      </c>
      <c r="B3" s="231"/>
      <c r="C3" s="231"/>
      <c r="D3" s="231"/>
      <c r="E3" s="231"/>
      <c r="F3" s="231"/>
      <c r="G3" s="231" t="s">
        <v>110</v>
      </c>
      <c r="H3" s="231"/>
      <c r="I3" s="231"/>
      <c r="J3" s="231"/>
      <c r="K3" s="231"/>
      <c r="L3" s="231"/>
    </row>
    <row r="4" spans="1:12" ht="24" customHeight="1">
      <c r="A4" s="227" t="s">
        <v>1410</v>
      </c>
      <c r="B4" s="228" t="s">
        <v>1411</v>
      </c>
      <c r="C4" s="228" t="s">
        <v>1412</v>
      </c>
      <c r="D4" s="228"/>
      <c r="E4" s="228"/>
      <c r="F4" s="228" t="s">
        <v>1413</v>
      </c>
      <c r="G4" s="228" t="s">
        <v>1410</v>
      </c>
      <c r="H4" s="228" t="s">
        <v>1411</v>
      </c>
      <c r="I4" s="228" t="s">
        <v>1412</v>
      </c>
      <c r="J4" s="228"/>
      <c r="K4" s="228"/>
      <c r="L4" s="228" t="s">
        <v>1413</v>
      </c>
    </row>
    <row r="5" spans="1:12" ht="39.950000000000003" customHeight="1">
      <c r="A5" s="227"/>
      <c r="B5" s="228"/>
      <c r="C5" s="6" t="s">
        <v>1414</v>
      </c>
      <c r="D5" s="6" t="s">
        <v>1415</v>
      </c>
      <c r="E5" s="6" t="s">
        <v>1416</v>
      </c>
      <c r="F5" s="228"/>
      <c r="G5" s="228"/>
      <c r="H5" s="228"/>
      <c r="I5" s="6" t="s">
        <v>1414</v>
      </c>
      <c r="J5" s="6" t="s">
        <v>1415</v>
      </c>
      <c r="K5" s="6" t="s">
        <v>1416</v>
      </c>
      <c r="L5" s="228"/>
    </row>
    <row r="6" spans="1:12" ht="24" customHeight="1">
      <c r="A6" s="5" t="s">
        <v>1417</v>
      </c>
      <c r="B6" s="6" t="s">
        <v>1418</v>
      </c>
      <c r="C6" s="6" t="s">
        <v>1419</v>
      </c>
      <c r="D6" s="6" t="s">
        <v>1420</v>
      </c>
      <c r="E6" s="6" t="s">
        <v>1421</v>
      </c>
      <c r="F6" s="6" t="s">
        <v>1422</v>
      </c>
      <c r="G6" s="6" t="s">
        <v>1423</v>
      </c>
      <c r="H6" s="6" t="s">
        <v>1424</v>
      </c>
      <c r="I6" s="6" t="s">
        <v>1425</v>
      </c>
      <c r="J6" s="6" t="s">
        <v>1426</v>
      </c>
      <c r="K6" s="6" t="s">
        <v>1427</v>
      </c>
      <c r="L6" s="6" t="s">
        <v>1428</v>
      </c>
    </row>
    <row r="7" spans="1:12" ht="24" customHeight="1">
      <c r="A7" s="7">
        <v>1782.81</v>
      </c>
      <c r="B7" s="8">
        <v>0</v>
      </c>
      <c r="C7" s="8">
        <v>336.75</v>
      </c>
      <c r="D7" s="8">
        <v>20</v>
      </c>
      <c r="E7" s="8">
        <v>316.75</v>
      </c>
      <c r="F7" s="8">
        <v>1441.06</v>
      </c>
      <c r="G7" s="8">
        <f>H7+I7+L7</f>
        <v>976.31</v>
      </c>
      <c r="H7" s="8">
        <v>0</v>
      </c>
      <c r="I7" s="8">
        <v>241.68</v>
      </c>
      <c r="J7" s="8">
        <v>19.55</v>
      </c>
      <c r="K7" s="8">
        <v>222.13</v>
      </c>
      <c r="L7" s="8">
        <v>734.63</v>
      </c>
    </row>
    <row r="8" spans="1:12" ht="39" customHeight="1">
      <c r="A8" s="226" t="s">
        <v>1429</v>
      </c>
      <c r="B8" s="226"/>
      <c r="C8" s="226"/>
      <c r="D8" s="226"/>
      <c r="E8" s="226"/>
      <c r="F8" s="226"/>
      <c r="G8" s="226"/>
      <c r="H8" s="226"/>
      <c r="I8" s="226"/>
      <c r="J8" s="226"/>
      <c r="K8" s="226"/>
      <c r="L8" s="226"/>
    </row>
  </sheetData>
  <mergeCells count="12">
    <mergeCell ref="A1:L1"/>
    <mergeCell ref="A3:F3"/>
    <mergeCell ref="G3:L3"/>
    <mergeCell ref="C4:E4"/>
    <mergeCell ref="I4:K4"/>
    <mergeCell ref="A8:L8"/>
    <mergeCell ref="A4:A5"/>
    <mergeCell ref="B4:B5"/>
    <mergeCell ref="F4:F5"/>
    <mergeCell ref="G4:G5"/>
    <mergeCell ref="H4:H5"/>
    <mergeCell ref="L4:L5"/>
  </mergeCells>
  <phoneticPr fontId="33" type="noConversion"/>
  <pageMargins left="0.74803149606299213" right="0.74803149606299213" top="0.98425196850393704" bottom="0.98425196850393704" header="0.51181102362204722" footer="0.51181102362204722"/>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AD29"/>
  <sheetViews>
    <sheetView workbookViewId="0">
      <selection activeCell="A6" sqref="A6"/>
    </sheetView>
  </sheetViews>
  <sheetFormatPr defaultColWidth="6.75" defaultRowHeight="11.25"/>
  <cols>
    <col min="1" max="1" width="44.375" style="10" customWidth="1"/>
    <col min="2" max="6" width="13.875" style="10" customWidth="1"/>
    <col min="7" max="30" width="9" style="10" customWidth="1"/>
    <col min="31" max="16384" width="6.75" style="10"/>
  </cols>
  <sheetData>
    <row r="1" spans="1:30" ht="34.5" customHeight="1">
      <c r="A1" s="191" t="s">
        <v>82</v>
      </c>
      <c r="B1" s="192"/>
      <c r="C1" s="192"/>
      <c r="D1" s="192"/>
      <c r="E1" s="192"/>
      <c r="F1" s="192"/>
      <c r="G1" s="81"/>
      <c r="H1" s="81"/>
      <c r="I1" s="81"/>
      <c r="J1" s="81"/>
      <c r="K1" s="81"/>
      <c r="L1" s="81"/>
      <c r="M1" s="81"/>
      <c r="N1" s="81"/>
      <c r="O1" s="81"/>
      <c r="P1" s="81"/>
      <c r="Q1" s="81"/>
      <c r="R1" s="81"/>
      <c r="S1" s="81"/>
      <c r="T1" s="81"/>
      <c r="U1" s="81"/>
      <c r="V1" s="81"/>
      <c r="W1" s="81"/>
      <c r="X1" s="81"/>
      <c r="Y1" s="81"/>
      <c r="Z1" s="81"/>
      <c r="AA1" s="81"/>
      <c r="AB1" s="81"/>
      <c r="AC1" s="81"/>
      <c r="AD1" s="81"/>
    </row>
    <row r="2" spans="1:30" ht="19.5" customHeight="1">
      <c r="A2" s="82"/>
      <c r="B2" s="83"/>
      <c r="C2" s="84" t="s">
        <v>1</v>
      </c>
      <c r="D2" s="122"/>
      <c r="E2" s="85"/>
      <c r="F2" s="86" t="s">
        <v>2</v>
      </c>
      <c r="G2" s="87"/>
      <c r="H2" s="87"/>
      <c r="I2" s="87"/>
      <c r="J2" s="87"/>
      <c r="K2" s="87"/>
      <c r="L2" s="87"/>
      <c r="M2" s="87"/>
      <c r="N2" s="87"/>
      <c r="O2" s="87"/>
      <c r="P2" s="87"/>
      <c r="Q2" s="87"/>
      <c r="R2" s="87"/>
      <c r="S2" s="87"/>
      <c r="T2" s="87"/>
      <c r="U2" s="87"/>
      <c r="V2" s="87"/>
      <c r="W2" s="87"/>
      <c r="X2" s="87"/>
      <c r="Y2" s="87"/>
      <c r="Z2" s="87"/>
      <c r="AA2" s="87"/>
      <c r="AB2" s="87"/>
      <c r="AC2" s="87"/>
      <c r="AD2" s="87"/>
    </row>
    <row r="3" spans="1:30" ht="36" customHeight="1">
      <c r="A3" s="141" t="s">
        <v>47</v>
      </c>
      <c r="B3" s="141" t="s">
        <v>4</v>
      </c>
      <c r="C3" s="142" t="s">
        <v>83</v>
      </c>
      <c r="D3" s="143" t="s">
        <v>6</v>
      </c>
      <c r="E3" s="141" t="s">
        <v>7</v>
      </c>
      <c r="F3" s="141" t="s">
        <v>8</v>
      </c>
      <c r="G3" s="87"/>
      <c r="H3" s="87"/>
      <c r="I3" s="87"/>
      <c r="J3" s="87"/>
      <c r="K3" s="87"/>
      <c r="L3" s="87"/>
      <c r="M3" s="87"/>
      <c r="N3" s="87"/>
      <c r="O3" s="87"/>
      <c r="P3" s="87"/>
      <c r="Q3" s="87"/>
      <c r="R3" s="87"/>
      <c r="S3" s="87"/>
      <c r="T3" s="87"/>
      <c r="U3" s="87"/>
      <c r="V3" s="87"/>
      <c r="W3" s="87"/>
      <c r="X3" s="87"/>
      <c r="Y3" s="87"/>
      <c r="Z3" s="87"/>
      <c r="AA3" s="87"/>
      <c r="AB3" s="87"/>
      <c r="AC3" s="87"/>
      <c r="AD3" s="92"/>
    </row>
    <row r="4" spans="1:30" ht="19.5" customHeight="1">
      <c r="A4" s="54" t="s">
        <v>48</v>
      </c>
      <c r="B4" s="148">
        <v>51498</v>
      </c>
      <c r="C4" s="148">
        <v>54935</v>
      </c>
      <c r="D4" s="148">
        <v>54564</v>
      </c>
      <c r="E4" s="152">
        <f t="shared" ref="E4:E18" si="0">D4/C4*100</f>
        <v>99.324656412123417</v>
      </c>
      <c r="F4" s="152">
        <v>0.05</v>
      </c>
      <c r="G4" s="87"/>
      <c r="H4" s="87"/>
      <c r="I4" s="87"/>
      <c r="J4" s="87"/>
      <c r="K4" s="87"/>
      <c r="L4" s="87"/>
      <c r="M4" s="87"/>
      <c r="N4" s="87"/>
      <c r="O4" s="87"/>
      <c r="P4" s="87"/>
      <c r="Q4" s="87"/>
      <c r="R4" s="87"/>
      <c r="S4" s="87"/>
      <c r="T4" s="87"/>
      <c r="U4" s="87"/>
      <c r="V4" s="87"/>
      <c r="W4" s="87"/>
      <c r="X4" s="87"/>
      <c r="Y4" s="87"/>
      <c r="Z4" s="87"/>
      <c r="AA4" s="87"/>
      <c r="AB4" s="87"/>
      <c r="AC4" s="87"/>
      <c r="AD4" s="87"/>
    </row>
    <row r="5" spans="1:30" ht="19.5" customHeight="1">
      <c r="A5" s="54" t="s">
        <v>49</v>
      </c>
      <c r="B5" s="148"/>
      <c r="C5" s="148"/>
      <c r="D5" s="148"/>
      <c r="E5" s="152"/>
      <c r="F5" s="152"/>
      <c r="G5" s="87"/>
      <c r="H5" s="87"/>
      <c r="I5" s="87"/>
      <c r="J5" s="87"/>
      <c r="K5" s="87"/>
      <c r="L5" s="87"/>
      <c r="M5" s="87"/>
      <c r="N5" s="87"/>
      <c r="O5" s="87"/>
      <c r="P5" s="87"/>
      <c r="Q5" s="87"/>
      <c r="R5" s="87"/>
      <c r="S5" s="87"/>
      <c r="T5" s="87"/>
      <c r="U5" s="87"/>
      <c r="V5" s="87"/>
      <c r="W5" s="87"/>
      <c r="X5" s="87"/>
      <c r="Y5" s="87"/>
      <c r="Z5" s="87"/>
      <c r="AA5" s="87"/>
      <c r="AB5" s="87"/>
      <c r="AC5" s="87"/>
      <c r="AD5" s="87"/>
    </row>
    <row r="6" spans="1:30" ht="19.5" customHeight="1">
      <c r="A6" s="54" t="s">
        <v>50</v>
      </c>
      <c r="B6" s="148">
        <v>630</v>
      </c>
      <c r="C6" s="148">
        <v>678</v>
      </c>
      <c r="D6" s="148">
        <v>703</v>
      </c>
      <c r="E6" s="152">
        <f t="shared" si="0"/>
        <v>103.68731563421829</v>
      </c>
      <c r="F6" s="152">
        <v>121.85</v>
      </c>
    </row>
    <row r="7" spans="1:30" ht="19.5" customHeight="1">
      <c r="A7" s="54" t="s">
        <v>51</v>
      </c>
      <c r="B7" s="148">
        <v>13890</v>
      </c>
      <c r="C7" s="148">
        <v>16442</v>
      </c>
      <c r="D7" s="148">
        <v>17988</v>
      </c>
      <c r="E7" s="152">
        <f t="shared" si="0"/>
        <v>109.4027490572923</v>
      </c>
      <c r="F7" s="152">
        <v>-2.09</v>
      </c>
    </row>
    <row r="8" spans="1:30" ht="19.5" customHeight="1">
      <c r="A8" s="54" t="s">
        <v>52</v>
      </c>
      <c r="B8" s="148">
        <v>126305</v>
      </c>
      <c r="C8" s="148">
        <v>126719</v>
      </c>
      <c r="D8" s="148">
        <v>105360</v>
      </c>
      <c r="E8" s="152">
        <f t="shared" si="0"/>
        <v>83.144595522376292</v>
      </c>
      <c r="F8" s="152">
        <v>2.02</v>
      </c>
    </row>
    <row r="9" spans="1:30" ht="19.5" customHeight="1">
      <c r="A9" s="54" t="s">
        <v>53</v>
      </c>
      <c r="B9" s="148">
        <v>487</v>
      </c>
      <c r="C9" s="148">
        <v>3487</v>
      </c>
      <c r="D9" s="148">
        <v>11294</v>
      </c>
      <c r="E9" s="152">
        <f t="shared" si="0"/>
        <v>323.88872956696304</v>
      </c>
      <c r="F9" s="152">
        <v>345.16</v>
      </c>
    </row>
    <row r="10" spans="1:30" ht="19.5" customHeight="1">
      <c r="A10" s="54" t="s">
        <v>54</v>
      </c>
      <c r="B10" s="148">
        <v>6112</v>
      </c>
      <c r="C10" s="148">
        <v>9197</v>
      </c>
      <c r="D10" s="148">
        <v>10117</v>
      </c>
      <c r="E10" s="152">
        <f t="shared" si="0"/>
        <v>110.0032619332391</v>
      </c>
      <c r="F10" s="152">
        <v>31.24</v>
      </c>
    </row>
    <row r="11" spans="1:30" ht="19.5" customHeight="1">
      <c r="A11" s="54" t="s">
        <v>55</v>
      </c>
      <c r="B11" s="148">
        <v>57109</v>
      </c>
      <c r="C11" s="148">
        <v>72021</v>
      </c>
      <c r="D11" s="148">
        <v>79573</v>
      </c>
      <c r="E11" s="152">
        <f t="shared" si="0"/>
        <v>110.48583052165341</v>
      </c>
      <c r="F11" s="152">
        <v>36.04</v>
      </c>
    </row>
    <row r="12" spans="1:30" ht="19.5" customHeight="1">
      <c r="A12" s="54" t="s">
        <v>56</v>
      </c>
      <c r="B12" s="148">
        <v>76011</v>
      </c>
      <c r="C12" s="148">
        <v>90058</v>
      </c>
      <c r="D12" s="148">
        <v>77322</v>
      </c>
      <c r="E12" s="152">
        <f t="shared" si="0"/>
        <v>85.858002620533441</v>
      </c>
      <c r="F12" s="152">
        <v>11.4</v>
      </c>
    </row>
    <row r="13" spans="1:30" ht="19.5" customHeight="1">
      <c r="A13" s="54" t="s">
        <v>57</v>
      </c>
      <c r="B13" s="148">
        <v>9277</v>
      </c>
      <c r="C13" s="148">
        <v>20448</v>
      </c>
      <c r="D13" s="148">
        <v>22291</v>
      </c>
      <c r="E13" s="152">
        <f t="shared" si="0"/>
        <v>109.01310641627543</v>
      </c>
      <c r="F13" s="152">
        <v>-39.119999999999997</v>
      </c>
    </row>
    <row r="14" spans="1:30" ht="19.5" customHeight="1">
      <c r="A14" s="54" t="s">
        <v>58</v>
      </c>
      <c r="B14" s="148">
        <v>11630</v>
      </c>
      <c r="C14" s="148">
        <v>14486</v>
      </c>
      <c r="D14" s="148">
        <v>14160</v>
      </c>
      <c r="E14" s="152">
        <f t="shared" si="0"/>
        <v>97.749551290901564</v>
      </c>
      <c r="F14" s="152">
        <v>-68.489999999999995</v>
      </c>
    </row>
    <row r="15" spans="1:30" ht="19.5" customHeight="1">
      <c r="A15" s="54" t="s">
        <v>59</v>
      </c>
      <c r="B15" s="148">
        <v>51236</v>
      </c>
      <c r="C15" s="148">
        <v>75464</v>
      </c>
      <c r="D15" s="148">
        <v>97028</v>
      </c>
      <c r="E15" s="152">
        <f t="shared" si="0"/>
        <v>128.57521467189653</v>
      </c>
      <c r="F15" s="152">
        <v>0.44</v>
      </c>
    </row>
    <row r="16" spans="1:30" ht="19.5" customHeight="1">
      <c r="A16" s="54" t="s">
        <v>60</v>
      </c>
      <c r="B16" s="148">
        <v>8864</v>
      </c>
      <c r="C16" s="148">
        <v>11202</v>
      </c>
      <c r="D16" s="148">
        <v>13323</v>
      </c>
      <c r="E16" s="152">
        <f t="shared" si="0"/>
        <v>118.93411890733799</v>
      </c>
      <c r="F16" s="152">
        <v>17.39</v>
      </c>
    </row>
    <row r="17" spans="1:6" ht="19.5" customHeight="1">
      <c r="A17" s="54" t="s">
        <v>61</v>
      </c>
      <c r="B17" s="148">
        <v>4666</v>
      </c>
      <c r="C17" s="148">
        <v>4716</v>
      </c>
      <c r="D17" s="148">
        <v>4682</v>
      </c>
      <c r="E17" s="152">
        <f t="shared" si="0"/>
        <v>99.279050042408826</v>
      </c>
      <c r="F17" s="152">
        <v>-44.07</v>
      </c>
    </row>
    <row r="18" spans="1:6" ht="19.5" customHeight="1">
      <c r="A18" s="54" t="s">
        <v>62</v>
      </c>
      <c r="B18" s="148">
        <v>3141</v>
      </c>
      <c r="C18" s="148">
        <v>3141</v>
      </c>
      <c r="D18" s="148">
        <v>896</v>
      </c>
      <c r="E18" s="152">
        <f t="shared" si="0"/>
        <v>28.525947150588983</v>
      </c>
      <c r="F18" s="152">
        <v>-12.09</v>
      </c>
    </row>
    <row r="19" spans="1:6" ht="19.5" customHeight="1">
      <c r="A19" s="54" t="s">
        <v>63</v>
      </c>
      <c r="B19" s="148"/>
      <c r="C19" s="148"/>
      <c r="D19" s="148">
        <v>30</v>
      </c>
      <c r="E19" s="152"/>
      <c r="F19" s="152"/>
    </row>
    <row r="20" spans="1:6" ht="19.5" customHeight="1">
      <c r="A20" s="54" t="s">
        <v>64</v>
      </c>
      <c r="B20" s="148"/>
      <c r="C20" s="148"/>
      <c r="D20" s="148"/>
      <c r="E20" s="152"/>
      <c r="F20" s="152"/>
    </row>
    <row r="21" spans="1:6" ht="19.5" customHeight="1">
      <c r="A21" s="54" t="s">
        <v>65</v>
      </c>
      <c r="B21" s="148">
        <v>6124</v>
      </c>
      <c r="C21" s="148">
        <v>15066</v>
      </c>
      <c r="D21" s="148">
        <v>26431</v>
      </c>
      <c r="E21" s="152">
        <f t="shared" ref="E21:E24" si="1">D21/C21*100</f>
        <v>175.43475375016592</v>
      </c>
      <c r="F21" s="152">
        <v>93.27</v>
      </c>
    </row>
    <row r="22" spans="1:6" ht="19.5" customHeight="1">
      <c r="A22" s="54" t="s">
        <v>66</v>
      </c>
      <c r="B22" s="148">
        <v>5110</v>
      </c>
      <c r="C22" s="148">
        <v>6938</v>
      </c>
      <c r="D22" s="148">
        <v>12583</v>
      </c>
      <c r="E22" s="152">
        <f t="shared" si="1"/>
        <v>181.36350533294899</v>
      </c>
      <c r="F22" s="152">
        <v>-45.23</v>
      </c>
    </row>
    <row r="23" spans="1:6" ht="19.5" customHeight="1">
      <c r="A23" s="54" t="s">
        <v>67</v>
      </c>
      <c r="B23" s="148">
        <v>1068</v>
      </c>
      <c r="C23" s="148">
        <v>1418</v>
      </c>
      <c r="D23" s="148">
        <v>1791</v>
      </c>
      <c r="E23" s="152">
        <f t="shared" si="1"/>
        <v>126.30465444287728</v>
      </c>
      <c r="F23" s="152">
        <v>179.41</v>
      </c>
    </row>
    <row r="24" spans="1:6" ht="19.5" customHeight="1">
      <c r="A24" s="54" t="s">
        <v>68</v>
      </c>
      <c r="B24" s="148">
        <v>1829</v>
      </c>
      <c r="C24" s="148">
        <v>1829</v>
      </c>
      <c r="D24" s="148">
        <v>4556</v>
      </c>
      <c r="E24" s="152">
        <f t="shared" si="1"/>
        <v>249.09786768726079</v>
      </c>
      <c r="F24" s="152">
        <v>100</v>
      </c>
    </row>
    <row r="25" spans="1:6" ht="19.5" customHeight="1">
      <c r="A25" s="54" t="s">
        <v>69</v>
      </c>
      <c r="B25" s="148">
        <v>5000</v>
      </c>
      <c r="C25" s="148">
        <v>5000</v>
      </c>
      <c r="D25" s="148"/>
      <c r="E25" s="152"/>
      <c r="F25" s="152"/>
    </row>
    <row r="26" spans="1:6" ht="19.5" customHeight="1">
      <c r="A26" s="54" t="s">
        <v>70</v>
      </c>
      <c r="B26" s="148"/>
      <c r="C26" s="148"/>
      <c r="D26" s="148">
        <v>2019</v>
      </c>
      <c r="E26" s="152"/>
      <c r="F26" s="152">
        <v>21.7</v>
      </c>
    </row>
    <row r="27" spans="1:6" ht="19.5" customHeight="1">
      <c r="A27" s="54" t="s">
        <v>71</v>
      </c>
      <c r="B27" s="148">
        <v>10150</v>
      </c>
      <c r="C27" s="148">
        <v>13175</v>
      </c>
      <c r="D27" s="148">
        <v>8697</v>
      </c>
      <c r="E27" s="152">
        <f>D27/C27*100</f>
        <v>66.011385199240991</v>
      </c>
      <c r="F27" s="152">
        <v>11.93</v>
      </c>
    </row>
    <row r="28" spans="1:6" ht="19.5" customHeight="1">
      <c r="A28" s="54" t="s">
        <v>72</v>
      </c>
      <c r="B28" s="148"/>
      <c r="C28" s="148"/>
      <c r="D28" s="148"/>
      <c r="E28" s="152"/>
      <c r="F28" s="152"/>
    </row>
    <row r="29" spans="1:6" s="30" customFormat="1" ht="19.5" customHeight="1">
      <c r="A29" s="153" t="s">
        <v>84</v>
      </c>
      <c r="B29" s="150">
        <f>SUM(B4:B28)</f>
        <v>450137</v>
      </c>
      <c r="C29" s="150">
        <f>SUM(C4:C28)</f>
        <v>546420</v>
      </c>
      <c r="D29" s="150">
        <f>SUM(D4:D28)</f>
        <v>565408</v>
      </c>
      <c r="E29" s="154">
        <f>D29/C29*100</f>
        <v>103.47498261410637</v>
      </c>
      <c r="F29" s="152">
        <v>0.28999999999999998</v>
      </c>
    </row>
  </sheetData>
  <mergeCells count="1">
    <mergeCell ref="A1:F1"/>
  </mergeCells>
  <phoneticPr fontId="33" type="noConversion"/>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dimension ref="A1:P26"/>
  <sheetViews>
    <sheetView workbookViewId="0">
      <selection activeCell="J10" sqref="J10"/>
    </sheetView>
  </sheetViews>
  <sheetFormatPr defaultColWidth="6.75" defaultRowHeight="11.25"/>
  <cols>
    <col min="1" max="1" width="9" style="10" bestFit="1" customWidth="1"/>
    <col min="2" max="2" width="41.625" style="10" customWidth="1"/>
    <col min="3" max="7" width="13.875" style="10" customWidth="1"/>
    <col min="8" max="16" width="9" style="10" customWidth="1"/>
    <col min="17" max="16384" width="6.75" style="10"/>
  </cols>
  <sheetData>
    <row r="1" spans="1:16" ht="34.5" customHeight="1">
      <c r="B1" s="191" t="s">
        <v>85</v>
      </c>
      <c r="C1" s="192"/>
      <c r="D1" s="192"/>
      <c r="E1" s="192"/>
      <c r="F1" s="192"/>
      <c r="G1" s="192"/>
      <c r="H1" s="140"/>
      <c r="I1" s="140"/>
      <c r="J1" s="140"/>
      <c r="K1" s="140"/>
      <c r="L1" s="140"/>
      <c r="M1" s="140"/>
      <c r="N1" s="140"/>
      <c r="O1" s="140"/>
      <c r="P1" s="140"/>
    </row>
    <row r="2" spans="1:16" ht="19.5" customHeight="1">
      <c r="B2" s="82"/>
      <c r="C2" s="83"/>
      <c r="D2" s="84" t="s">
        <v>1</v>
      </c>
      <c r="F2" s="85"/>
      <c r="G2" s="86" t="s">
        <v>2</v>
      </c>
      <c r="H2" s="85"/>
      <c r="I2" s="85"/>
      <c r="J2" s="85"/>
      <c r="K2" s="85"/>
      <c r="L2" s="85"/>
      <c r="M2" s="85"/>
      <c r="N2" s="85"/>
      <c r="O2" s="85"/>
      <c r="P2" s="85"/>
    </row>
    <row r="3" spans="1:16" ht="36" customHeight="1">
      <c r="A3" s="147" t="s">
        <v>108</v>
      </c>
      <c r="B3" s="147" t="s">
        <v>109</v>
      </c>
      <c r="C3" s="141" t="s">
        <v>4</v>
      </c>
      <c r="D3" s="142" t="s">
        <v>5</v>
      </c>
      <c r="E3" s="143" t="s">
        <v>6</v>
      </c>
      <c r="F3" s="141" t="s">
        <v>7</v>
      </c>
      <c r="G3" s="141" t="s">
        <v>8</v>
      </c>
      <c r="H3" s="85"/>
      <c r="I3" s="85"/>
      <c r="J3" s="85"/>
      <c r="K3" s="85"/>
      <c r="L3" s="85"/>
      <c r="M3" s="85"/>
      <c r="N3" s="85"/>
      <c r="O3" s="85"/>
      <c r="P3" s="151"/>
    </row>
    <row r="4" spans="1:16" s="30" customFormat="1" ht="19.5" customHeight="1">
      <c r="A4" s="54">
        <v>501</v>
      </c>
      <c r="B4" s="53" t="s">
        <v>1440</v>
      </c>
      <c r="C4" s="144">
        <v>225282</v>
      </c>
      <c r="D4" s="144">
        <v>225282</v>
      </c>
      <c r="E4" s="144">
        <v>225282</v>
      </c>
      <c r="F4" s="145">
        <f t="shared" ref="F4:F15" si="0">E4/D4*100</f>
        <v>100</v>
      </c>
      <c r="G4" s="145">
        <v>40.020000000000003</v>
      </c>
      <c r="H4" s="146"/>
      <c r="I4" s="146"/>
      <c r="J4" s="146"/>
      <c r="K4" s="146"/>
      <c r="L4" s="146"/>
      <c r="M4" s="146"/>
      <c r="N4" s="146"/>
      <c r="O4" s="146"/>
      <c r="P4" s="146"/>
    </row>
    <row r="5" spans="1:16" ht="19.5" customHeight="1">
      <c r="A5" s="54">
        <v>50101</v>
      </c>
      <c r="B5" s="147" t="s">
        <v>86</v>
      </c>
      <c r="C5" s="148">
        <v>167745</v>
      </c>
      <c r="D5" s="148">
        <v>167745</v>
      </c>
      <c r="E5" s="148">
        <v>167745</v>
      </c>
      <c r="F5" s="149">
        <f t="shared" si="0"/>
        <v>100</v>
      </c>
      <c r="G5" s="149">
        <v>32.409999999999997</v>
      </c>
      <c r="H5" s="85"/>
      <c r="I5" s="85"/>
      <c r="J5" s="85"/>
      <c r="K5" s="85"/>
      <c r="L5" s="85"/>
      <c r="M5" s="85"/>
      <c r="N5" s="85"/>
      <c r="O5" s="85"/>
      <c r="P5" s="85"/>
    </row>
    <row r="6" spans="1:16" ht="19.5" customHeight="1">
      <c r="A6" s="54">
        <v>50102</v>
      </c>
      <c r="B6" s="147" t="s">
        <v>87</v>
      </c>
      <c r="C6" s="148">
        <v>43665</v>
      </c>
      <c r="D6" s="148">
        <v>43665</v>
      </c>
      <c r="E6" s="148">
        <v>43665</v>
      </c>
      <c r="F6" s="149">
        <f t="shared" si="0"/>
        <v>100</v>
      </c>
      <c r="G6" s="149">
        <v>85.94</v>
      </c>
    </row>
    <row r="7" spans="1:16" ht="19.5" customHeight="1">
      <c r="A7" s="54">
        <v>50103</v>
      </c>
      <c r="B7" s="147" t="s">
        <v>88</v>
      </c>
      <c r="C7" s="148">
        <v>12954</v>
      </c>
      <c r="D7" s="148">
        <v>12954</v>
      </c>
      <c r="E7" s="148">
        <v>12954</v>
      </c>
      <c r="F7" s="149">
        <f t="shared" si="0"/>
        <v>100</v>
      </c>
      <c r="G7" s="149">
        <v>34.76</v>
      </c>
    </row>
    <row r="8" spans="1:16" ht="19.5" customHeight="1">
      <c r="A8" s="54">
        <v>50199</v>
      </c>
      <c r="B8" s="147" t="s">
        <v>89</v>
      </c>
      <c r="C8" s="148">
        <v>918</v>
      </c>
      <c r="D8" s="148">
        <v>918</v>
      </c>
      <c r="E8" s="148">
        <v>918</v>
      </c>
      <c r="F8" s="149">
        <f t="shared" si="0"/>
        <v>100</v>
      </c>
      <c r="G8" s="149">
        <v>-17.45</v>
      </c>
    </row>
    <row r="9" spans="1:16" s="30" customFormat="1" ht="19.5" customHeight="1">
      <c r="A9" s="54">
        <v>502</v>
      </c>
      <c r="B9" s="53" t="s">
        <v>90</v>
      </c>
      <c r="C9" s="144">
        <v>44268</v>
      </c>
      <c r="D9" s="144">
        <v>44268</v>
      </c>
      <c r="E9" s="144">
        <v>44268</v>
      </c>
      <c r="F9" s="145">
        <f t="shared" si="0"/>
        <v>100</v>
      </c>
      <c r="G9" s="145">
        <v>-35.18</v>
      </c>
    </row>
    <row r="10" spans="1:16" ht="19.5" customHeight="1">
      <c r="A10" s="54">
        <v>50201</v>
      </c>
      <c r="B10" s="147" t="s">
        <v>91</v>
      </c>
      <c r="C10" s="148">
        <v>3338</v>
      </c>
      <c r="D10" s="148">
        <v>3338</v>
      </c>
      <c r="E10" s="148">
        <v>3338</v>
      </c>
      <c r="F10" s="149">
        <f t="shared" si="0"/>
        <v>100</v>
      </c>
      <c r="G10" s="149">
        <v>57.16</v>
      </c>
    </row>
    <row r="11" spans="1:16" ht="19.5" customHeight="1">
      <c r="A11" s="54">
        <v>50202</v>
      </c>
      <c r="B11" s="147" t="s">
        <v>92</v>
      </c>
      <c r="C11" s="148">
        <v>333</v>
      </c>
      <c r="D11" s="148">
        <v>333</v>
      </c>
      <c r="E11" s="148">
        <v>333</v>
      </c>
      <c r="F11" s="149">
        <f t="shared" si="0"/>
        <v>100</v>
      </c>
      <c r="G11" s="149">
        <v>-34.450000000000003</v>
      </c>
    </row>
    <row r="12" spans="1:16" ht="19.5" customHeight="1">
      <c r="A12" s="54">
        <v>50203</v>
      </c>
      <c r="B12" s="147" t="s">
        <v>93</v>
      </c>
      <c r="C12" s="148">
        <v>396</v>
      </c>
      <c r="D12" s="148">
        <v>396</v>
      </c>
      <c r="E12" s="148">
        <v>396</v>
      </c>
      <c r="F12" s="149">
        <f t="shared" si="0"/>
        <v>100</v>
      </c>
      <c r="G12" s="149">
        <v>-56.19</v>
      </c>
    </row>
    <row r="13" spans="1:16" ht="19.5" customHeight="1">
      <c r="A13" s="54">
        <v>50204</v>
      </c>
      <c r="B13" s="147" t="s">
        <v>94</v>
      </c>
      <c r="C13" s="148">
        <v>224</v>
      </c>
      <c r="D13" s="148">
        <v>224</v>
      </c>
      <c r="E13" s="148">
        <v>224</v>
      </c>
      <c r="F13" s="149">
        <f t="shared" si="0"/>
        <v>100</v>
      </c>
      <c r="G13" s="149">
        <v>348</v>
      </c>
    </row>
    <row r="14" spans="1:16" ht="19.5" customHeight="1">
      <c r="A14" s="54">
        <v>50205</v>
      </c>
      <c r="B14" s="147" t="s">
        <v>95</v>
      </c>
      <c r="C14" s="148">
        <v>1270</v>
      </c>
      <c r="D14" s="148">
        <v>1270</v>
      </c>
      <c r="E14" s="148">
        <v>1270</v>
      </c>
      <c r="F14" s="149">
        <f t="shared" si="0"/>
        <v>100</v>
      </c>
      <c r="G14" s="149">
        <v>73.02</v>
      </c>
    </row>
    <row r="15" spans="1:16" ht="19.5" customHeight="1">
      <c r="A15" s="54">
        <v>50206</v>
      </c>
      <c r="B15" s="147" t="s">
        <v>96</v>
      </c>
      <c r="C15" s="148">
        <v>165</v>
      </c>
      <c r="D15" s="148">
        <v>165</v>
      </c>
      <c r="E15" s="148">
        <v>165</v>
      </c>
      <c r="F15" s="149">
        <f t="shared" si="0"/>
        <v>100</v>
      </c>
      <c r="G15" s="149">
        <v>-4.07</v>
      </c>
    </row>
    <row r="16" spans="1:16" ht="19.5" customHeight="1">
      <c r="A16" s="54">
        <v>50207</v>
      </c>
      <c r="B16" s="147" t="s">
        <v>97</v>
      </c>
      <c r="C16" s="148"/>
      <c r="D16" s="148"/>
      <c r="E16" s="148"/>
      <c r="F16" s="149"/>
      <c r="G16" s="149"/>
    </row>
    <row r="17" spans="1:7" ht="19.5" customHeight="1">
      <c r="A17" s="54">
        <v>50208</v>
      </c>
      <c r="B17" s="147" t="s">
        <v>98</v>
      </c>
      <c r="C17" s="148">
        <v>71</v>
      </c>
      <c r="D17" s="148">
        <v>71</v>
      </c>
      <c r="E17" s="148">
        <v>71</v>
      </c>
      <c r="F17" s="149">
        <f t="shared" ref="F17:F26" si="1">E17/D17*100</f>
        <v>100</v>
      </c>
      <c r="G17" s="149">
        <v>-32.380000000000003</v>
      </c>
    </row>
    <row r="18" spans="1:7" ht="19.5" customHeight="1">
      <c r="A18" s="54">
        <v>50209</v>
      </c>
      <c r="B18" s="147" t="s">
        <v>99</v>
      </c>
      <c r="C18" s="148">
        <v>283</v>
      </c>
      <c r="D18" s="148">
        <v>283</v>
      </c>
      <c r="E18" s="148">
        <v>283</v>
      </c>
      <c r="F18" s="149">
        <f t="shared" si="1"/>
        <v>100</v>
      </c>
      <c r="G18" s="149">
        <v>17.43</v>
      </c>
    </row>
    <row r="19" spans="1:7" ht="19.5" customHeight="1">
      <c r="A19" s="54">
        <v>50299</v>
      </c>
      <c r="B19" s="147" t="s">
        <v>100</v>
      </c>
      <c r="C19" s="148">
        <v>38188</v>
      </c>
      <c r="D19" s="148">
        <v>38188</v>
      </c>
      <c r="E19" s="148">
        <v>38188</v>
      </c>
      <c r="F19" s="149">
        <f t="shared" si="1"/>
        <v>100</v>
      </c>
      <c r="G19" s="149">
        <v>-39.82</v>
      </c>
    </row>
    <row r="20" spans="1:7" s="30" customFormat="1" ht="19.5" customHeight="1">
      <c r="A20" s="54">
        <v>509</v>
      </c>
      <c r="B20" s="53" t="s">
        <v>101</v>
      </c>
      <c r="C20" s="144">
        <v>59307</v>
      </c>
      <c r="D20" s="144">
        <v>59307</v>
      </c>
      <c r="E20" s="144">
        <v>59307</v>
      </c>
      <c r="F20" s="145">
        <f t="shared" si="1"/>
        <v>100</v>
      </c>
      <c r="G20" s="145">
        <v>-37.89</v>
      </c>
    </row>
    <row r="21" spans="1:7" ht="19.5" customHeight="1">
      <c r="A21" s="54">
        <v>50901</v>
      </c>
      <c r="B21" s="147" t="s">
        <v>102</v>
      </c>
      <c r="C21" s="148">
        <v>39231</v>
      </c>
      <c r="D21" s="148">
        <v>39231</v>
      </c>
      <c r="E21" s="148">
        <v>39231</v>
      </c>
      <c r="F21" s="149">
        <f t="shared" si="1"/>
        <v>100</v>
      </c>
      <c r="G21" s="149">
        <v>-6.9</v>
      </c>
    </row>
    <row r="22" spans="1:7" ht="19.5" customHeight="1">
      <c r="A22" s="54">
        <v>50902</v>
      </c>
      <c r="B22" s="147" t="s">
        <v>103</v>
      </c>
      <c r="C22" s="148">
        <v>610</v>
      </c>
      <c r="D22" s="148">
        <v>610</v>
      </c>
      <c r="E22" s="148">
        <v>610</v>
      </c>
      <c r="F22" s="149">
        <f t="shared" si="1"/>
        <v>100</v>
      </c>
      <c r="G22" s="149">
        <v>-59.97</v>
      </c>
    </row>
    <row r="23" spans="1:7" ht="19.5" customHeight="1">
      <c r="A23" s="54">
        <v>50903</v>
      </c>
      <c r="B23" s="147" t="s">
        <v>104</v>
      </c>
      <c r="C23" s="148">
        <v>8943</v>
      </c>
      <c r="D23" s="148">
        <v>8943</v>
      </c>
      <c r="E23" s="148">
        <v>8943</v>
      </c>
      <c r="F23" s="149">
        <f t="shared" si="1"/>
        <v>100</v>
      </c>
      <c r="G23" s="149">
        <v>-29.43</v>
      </c>
    </row>
    <row r="24" spans="1:7" ht="19.5" customHeight="1">
      <c r="A24" s="54">
        <v>50905</v>
      </c>
      <c r="B24" s="147" t="s">
        <v>105</v>
      </c>
      <c r="C24" s="148">
        <v>367</v>
      </c>
      <c r="D24" s="148">
        <v>367</v>
      </c>
      <c r="E24" s="148">
        <v>367</v>
      </c>
      <c r="F24" s="149">
        <f t="shared" si="1"/>
        <v>100</v>
      </c>
      <c r="G24" s="149">
        <v>-97.15</v>
      </c>
    </row>
    <row r="25" spans="1:7" ht="19.5" customHeight="1">
      <c r="A25" s="54">
        <v>50999</v>
      </c>
      <c r="B25" s="147" t="s">
        <v>106</v>
      </c>
      <c r="C25" s="148">
        <v>10156</v>
      </c>
      <c r="D25" s="148">
        <v>10156</v>
      </c>
      <c r="E25" s="148">
        <v>10156</v>
      </c>
      <c r="F25" s="149">
        <f t="shared" si="1"/>
        <v>100</v>
      </c>
      <c r="G25" s="149">
        <v>-61.35</v>
      </c>
    </row>
    <row r="26" spans="1:7" ht="19.5" customHeight="1">
      <c r="A26" s="193" t="s">
        <v>84</v>
      </c>
      <c r="B26" s="193"/>
      <c r="C26" s="150">
        <v>328857</v>
      </c>
      <c r="D26" s="150">
        <v>328857</v>
      </c>
      <c r="E26" s="150">
        <f>E4+E9+E20</f>
        <v>328857</v>
      </c>
      <c r="F26" s="145">
        <f t="shared" si="1"/>
        <v>100</v>
      </c>
      <c r="G26" s="145">
        <v>1.29</v>
      </c>
    </row>
  </sheetData>
  <mergeCells count="2">
    <mergeCell ref="B1:G1"/>
    <mergeCell ref="A26:B26"/>
  </mergeCells>
  <phoneticPr fontId="33"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dimension ref="A1:C1350"/>
  <sheetViews>
    <sheetView workbookViewId="0">
      <selection activeCell="H37" sqref="H37"/>
    </sheetView>
  </sheetViews>
  <sheetFormatPr defaultColWidth="9" defaultRowHeight="13.5"/>
  <cols>
    <col min="1" max="1" width="8.5" style="133" customWidth="1"/>
    <col min="2" max="2" width="44.625" style="133" customWidth="1"/>
    <col min="3" max="3" width="7.875" style="133" customWidth="1"/>
    <col min="4" max="16384" width="9" style="133"/>
  </cols>
  <sheetData>
    <row r="1" spans="1:3" ht="45.75" customHeight="1">
      <c r="A1" s="194" t="s">
        <v>1439</v>
      </c>
      <c r="B1" s="194"/>
      <c r="C1" s="194"/>
    </row>
    <row r="2" spans="1:3" ht="15" customHeight="1">
      <c r="A2" s="195" t="s">
        <v>107</v>
      </c>
      <c r="B2" s="195"/>
      <c r="C2" s="195"/>
    </row>
    <row r="3" spans="1:3">
      <c r="A3" s="134" t="s">
        <v>108</v>
      </c>
      <c r="B3" s="134" t="s">
        <v>109</v>
      </c>
      <c r="C3" s="134" t="s">
        <v>110</v>
      </c>
    </row>
    <row r="4" spans="1:3">
      <c r="A4" s="135"/>
      <c r="B4" s="134" t="s">
        <v>111</v>
      </c>
      <c r="C4" s="136">
        <f>SUM(C5,C249,C289,C308,C399,C453,C507,C564,C685,C757,C835,C858,C969,C1033,C1100,C1120,C1150,C1160,C1205,C1225,C1279,C1336,C1339,C1347)</f>
        <v>565408</v>
      </c>
    </row>
    <row r="5" spans="1:3">
      <c r="A5" s="135">
        <v>201</v>
      </c>
      <c r="B5" s="137" t="s">
        <v>112</v>
      </c>
      <c r="C5" s="136">
        <f>SUM(C6+C18+C27+C38+C49+C60+C71+C83+C92+C105+C115+C124+C135+C148+C155+C163+C169+C176+C183+C190+C197+C204+C212+C218+C224+C231+C246)</f>
        <v>54564</v>
      </c>
    </row>
    <row r="6" spans="1:3">
      <c r="A6" s="135">
        <v>20101</v>
      </c>
      <c r="B6" s="137" t="s">
        <v>113</v>
      </c>
      <c r="C6" s="136">
        <f>SUM(C7:C17)</f>
        <v>1062</v>
      </c>
    </row>
    <row r="7" spans="1:3">
      <c r="A7" s="135">
        <v>2010101</v>
      </c>
      <c r="B7" s="135" t="s">
        <v>114</v>
      </c>
      <c r="C7" s="136">
        <v>469</v>
      </c>
    </row>
    <row r="8" spans="1:3">
      <c r="A8" s="135">
        <v>2010102</v>
      </c>
      <c r="B8" s="135" t="s">
        <v>115</v>
      </c>
      <c r="C8" s="136">
        <v>481</v>
      </c>
    </row>
    <row r="9" spans="1:3">
      <c r="A9" s="135">
        <v>2010103</v>
      </c>
      <c r="B9" s="135" t="s">
        <v>116</v>
      </c>
      <c r="C9" s="136">
        <v>0</v>
      </c>
    </row>
    <row r="10" spans="1:3">
      <c r="A10" s="135">
        <v>2010104</v>
      </c>
      <c r="B10" s="135" t="s">
        <v>117</v>
      </c>
      <c r="C10" s="136">
        <v>85</v>
      </c>
    </row>
    <row r="11" spans="1:3">
      <c r="A11" s="135">
        <v>2010105</v>
      </c>
      <c r="B11" s="135" t="s">
        <v>118</v>
      </c>
      <c r="C11" s="136">
        <v>0</v>
      </c>
    </row>
    <row r="12" spans="1:3">
      <c r="A12" s="135">
        <v>2010106</v>
      </c>
      <c r="B12" s="135" t="s">
        <v>119</v>
      </c>
      <c r="C12" s="136">
        <v>0</v>
      </c>
    </row>
    <row r="13" spans="1:3">
      <c r="A13" s="135">
        <v>2010107</v>
      </c>
      <c r="B13" s="135" t="s">
        <v>120</v>
      </c>
      <c r="C13" s="136">
        <v>0</v>
      </c>
    </row>
    <row r="14" spans="1:3">
      <c r="A14" s="135">
        <v>2010108</v>
      </c>
      <c r="B14" s="135" t="s">
        <v>121</v>
      </c>
      <c r="C14" s="136">
        <v>0</v>
      </c>
    </row>
    <row r="15" spans="1:3">
      <c r="A15" s="135">
        <v>2010109</v>
      </c>
      <c r="B15" s="135" t="s">
        <v>122</v>
      </c>
      <c r="C15" s="136">
        <v>0</v>
      </c>
    </row>
    <row r="16" spans="1:3">
      <c r="A16" s="135">
        <v>2010150</v>
      </c>
      <c r="B16" s="135" t="s">
        <v>123</v>
      </c>
      <c r="C16" s="136">
        <v>0</v>
      </c>
    </row>
    <row r="17" spans="1:3">
      <c r="A17" s="135">
        <v>2010199</v>
      </c>
      <c r="B17" s="135" t="s">
        <v>124</v>
      </c>
      <c r="C17" s="136">
        <v>27</v>
      </c>
    </row>
    <row r="18" spans="1:3">
      <c r="A18" s="135">
        <v>20102</v>
      </c>
      <c r="B18" s="137" t="s">
        <v>125</v>
      </c>
      <c r="C18" s="136">
        <f>SUM(C19:C26)</f>
        <v>643</v>
      </c>
    </row>
    <row r="19" spans="1:3">
      <c r="A19" s="135">
        <v>2010201</v>
      </c>
      <c r="B19" s="135" t="s">
        <v>114</v>
      </c>
      <c r="C19" s="136">
        <v>299</v>
      </c>
    </row>
    <row r="20" spans="1:3">
      <c r="A20" s="135">
        <v>2010202</v>
      </c>
      <c r="B20" s="135" t="s">
        <v>115</v>
      </c>
      <c r="C20" s="136">
        <v>299</v>
      </c>
    </row>
    <row r="21" spans="1:3">
      <c r="A21" s="135">
        <v>2010203</v>
      </c>
      <c r="B21" s="135" t="s">
        <v>116</v>
      </c>
      <c r="C21" s="136">
        <v>0</v>
      </c>
    </row>
    <row r="22" spans="1:3">
      <c r="A22" s="135">
        <v>2010204</v>
      </c>
      <c r="B22" s="135" t="s">
        <v>126</v>
      </c>
      <c r="C22" s="136">
        <v>45</v>
      </c>
    </row>
    <row r="23" spans="1:3">
      <c r="A23" s="135">
        <v>2010205</v>
      </c>
      <c r="B23" s="135" t="s">
        <v>127</v>
      </c>
      <c r="C23" s="136">
        <v>0</v>
      </c>
    </row>
    <row r="24" spans="1:3">
      <c r="A24" s="135">
        <v>2010206</v>
      </c>
      <c r="B24" s="135" t="s">
        <v>128</v>
      </c>
      <c r="C24" s="136">
        <v>0</v>
      </c>
    </row>
    <row r="25" spans="1:3">
      <c r="A25" s="135">
        <v>2010250</v>
      </c>
      <c r="B25" s="135" t="s">
        <v>123</v>
      </c>
      <c r="C25" s="136">
        <v>0</v>
      </c>
    </row>
    <row r="26" spans="1:3">
      <c r="A26" s="135">
        <v>2010299</v>
      </c>
      <c r="B26" s="135" t="s">
        <v>129</v>
      </c>
      <c r="C26" s="136">
        <v>0</v>
      </c>
    </row>
    <row r="27" spans="1:3">
      <c r="A27" s="135">
        <v>20103</v>
      </c>
      <c r="B27" s="137" t="s">
        <v>130</v>
      </c>
      <c r="C27" s="136">
        <f>SUM(C28:C37)</f>
        <v>21461</v>
      </c>
    </row>
    <row r="28" spans="1:3">
      <c r="A28" s="135">
        <v>2010301</v>
      </c>
      <c r="B28" s="135" t="s">
        <v>114</v>
      </c>
      <c r="C28" s="136">
        <v>13453</v>
      </c>
    </row>
    <row r="29" spans="1:3">
      <c r="A29" s="135">
        <v>2010302</v>
      </c>
      <c r="B29" s="135" t="s">
        <v>115</v>
      </c>
      <c r="C29" s="136">
        <v>4303</v>
      </c>
    </row>
    <row r="30" spans="1:3">
      <c r="A30" s="135">
        <v>2010303</v>
      </c>
      <c r="B30" s="135" t="s">
        <v>116</v>
      </c>
      <c r="C30" s="136">
        <v>0</v>
      </c>
    </row>
    <row r="31" spans="1:3">
      <c r="A31" s="135">
        <v>2010304</v>
      </c>
      <c r="B31" s="135" t="s">
        <v>131</v>
      </c>
      <c r="C31" s="136">
        <v>0</v>
      </c>
    </row>
    <row r="32" spans="1:3">
      <c r="A32" s="135">
        <v>2010305</v>
      </c>
      <c r="B32" s="135" t="s">
        <v>132</v>
      </c>
      <c r="C32" s="136">
        <v>36</v>
      </c>
    </row>
    <row r="33" spans="1:3">
      <c r="A33" s="135">
        <v>2010306</v>
      </c>
      <c r="B33" s="135" t="s">
        <v>133</v>
      </c>
      <c r="C33" s="136">
        <v>134</v>
      </c>
    </row>
    <row r="34" spans="1:3">
      <c r="A34" s="135">
        <v>2010308</v>
      </c>
      <c r="B34" s="135" t="s">
        <v>134</v>
      </c>
      <c r="C34" s="136">
        <v>392</v>
      </c>
    </row>
    <row r="35" spans="1:3">
      <c r="A35" s="135">
        <v>2010309</v>
      </c>
      <c r="B35" s="135" t="s">
        <v>135</v>
      </c>
      <c r="C35" s="136">
        <v>0</v>
      </c>
    </row>
    <row r="36" spans="1:3">
      <c r="A36" s="135">
        <v>2010350</v>
      </c>
      <c r="B36" s="135" t="s">
        <v>123</v>
      </c>
      <c r="C36" s="136">
        <v>0</v>
      </c>
    </row>
    <row r="37" spans="1:3">
      <c r="A37" s="135">
        <v>2010399</v>
      </c>
      <c r="B37" s="135" t="s">
        <v>136</v>
      </c>
      <c r="C37" s="136">
        <v>3143</v>
      </c>
    </row>
    <row r="38" spans="1:3">
      <c r="A38" s="135">
        <v>20104</v>
      </c>
      <c r="B38" s="137" t="s">
        <v>137</v>
      </c>
      <c r="C38" s="136">
        <f>SUM(C39:C48)</f>
        <v>2760</v>
      </c>
    </row>
    <row r="39" spans="1:3">
      <c r="A39" s="135">
        <v>2010401</v>
      </c>
      <c r="B39" s="135" t="s">
        <v>114</v>
      </c>
      <c r="C39" s="136">
        <v>932</v>
      </c>
    </row>
    <row r="40" spans="1:3">
      <c r="A40" s="135">
        <v>2010402</v>
      </c>
      <c r="B40" s="135" t="s">
        <v>115</v>
      </c>
      <c r="C40" s="136">
        <v>282</v>
      </c>
    </row>
    <row r="41" spans="1:3">
      <c r="A41" s="135">
        <v>2010403</v>
      </c>
      <c r="B41" s="135" t="s">
        <v>116</v>
      </c>
      <c r="C41" s="136">
        <v>0</v>
      </c>
    </row>
    <row r="42" spans="1:3">
      <c r="A42" s="135">
        <v>2010404</v>
      </c>
      <c r="B42" s="135" t="s">
        <v>138</v>
      </c>
      <c r="C42" s="136">
        <v>0</v>
      </c>
    </row>
    <row r="43" spans="1:3">
      <c r="A43" s="135">
        <v>2010405</v>
      </c>
      <c r="B43" s="135" t="s">
        <v>139</v>
      </c>
      <c r="C43" s="136">
        <v>0</v>
      </c>
    </row>
    <row r="44" spans="1:3">
      <c r="A44" s="135">
        <v>2010406</v>
      </c>
      <c r="B44" s="135" t="s">
        <v>140</v>
      </c>
      <c r="C44" s="136">
        <v>0</v>
      </c>
    </row>
    <row r="45" spans="1:3">
      <c r="A45" s="135">
        <v>2010407</v>
      </c>
      <c r="B45" s="135" t="s">
        <v>141</v>
      </c>
      <c r="C45" s="136">
        <v>0</v>
      </c>
    </row>
    <row r="46" spans="1:3">
      <c r="A46" s="135">
        <v>2010408</v>
      </c>
      <c r="B46" s="135" t="s">
        <v>142</v>
      </c>
      <c r="C46" s="136">
        <v>7</v>
      </c>
    </row>
    <row r="47" spans="1:3">
      <c r="A47" s="135">
        <v>2010450</v>
      </c>
      <c r="B47" s="135" t="s">
        <v>123</v>
      </c>
      <c r="C47" s="136">
        <v>0</v>
      </c>
    </row>
    <row r="48" spans="1:3">
      <c r="A48" s="135">
        <v>2010499</v>
      </c>
      <c r="B48" s="135" t="s">
        <v>143</v>
      </c>
      <c r="C48" s="136">
        <v>1539</v>
      </c>
    </row>
    <row r="49" spans="1:3">
      <c r="A49" s="135">
        <v>20105</v>
      </c>
      <c r="B49" s="137" t="s">
        <v>144</v>
      </c>
      <c r="C49" s="136">
        <f>SUM(C50:C59)</f>
        <v>1681</v>
      </c>
    </row>
    <row r="50" spans="1:3">
      <c r="A50" s="135">
        <v>2010501</v>
      </c>
      <c r="B50" s="135" t="s">
        <v>114</v>
      </c>
      <c r="C50" s="136">
        <v>241</v>
      </c>
    </row>
    <row r="51" spans="1:3">
      <c r="A51" s="135">
        <v>2010502</v>
      </c>
      <c r="B51" s="135" t="s">
        <v>115</v>
      </c>
      <c r="C51" s="136">
        <v>177</v>
      </c>
    </row>
    <row r="52" spans="1:3">
      <c r="A52" s="135">
        <v>2010503</v>
      </c>
      <c r="B52" s="135" t="s">
        <v>116</v>
      </c>
      <c r="C52" s="136">
        <v>0</v>
      </c>
    </row>
    <row r="53" spans="1:3">
      <c r="A53" s="135">
        <v>2010504</v>
      </c>
      <c r="B53" s="135" t="s">
        <v>145</v>
      </c>
      <c r="C53" s="136">
        <v>522</v>
      </c>
    </row>
    <row r="54" spans="1:3">
      <c r="A54" s="135">
        <v>2010505</v>
      </c>
      <c r="B54" s="135" t="s">
        <v>146</v>
      </c>
      <c r="C54" s="136">
        <v>214</v>
      </c>
    </row>
    <row r="55" spans="1:3">
      <c r="A55" s="135">
        <v>2010506</v>
      </c>
      <c r="B55" s="135" t="s">
        <v>147</v>
      </c>
      <c r="C55" s="136">
        <v>0</v>
      </c>
    </row>
    <row r="56" spans="1:3">
      <c r="A56" s="135">
        <v>2010507</v>
      </c>
      <c r="B56" s="135" t="s">
        <v>148</v>
      </c>
      <c r="C56" s="136">
        <v>433</v>
      </c>
    </row>
    <row r="57" spans="1:3">
      <c r="A57" s="135">
        <v>2010508</v>
      </c>
      <c r="B57" s="135" t="s">
        <v>149</v>
      </c>
      <c r="C57" s="136">
        <v>94</v>
      </c>
    </row>
    <row r="58" spans="1:3">
      <c r="A58" s="135">
        <v>2010550</v>
      </c>
      <c r="B58" s="135" t="s">
        <v>123</v>
      </c>
      <c r="C58" s="136">
        <v>0</v>
      </c>
    </row>
    <row r="59" spans="1:3">
      <c r="A59" s="135">
        <v>2010599</v>
      </c>
      <c r="B59" s="135" t="s">
        <v>150</v>
      </c>
      <c r="C59" s="136">
        <v>0</v>
      </c>
    </row>
    <row r="60" spans="1:3">
      <c r="A60" s="135">
        <v>20106</v>
      </c>
      <c r="B60" s="137" t="s">
        <v>151</v>
      </c>
      <c r="C60" s="136">
        <f>SUM(C61:C70)</f>
        <v>6242</v>
      </c>
    </row>
    <row r="61" spans="1:3">
      <c r="A61" s="135">
        <v>2010601</v>
      </c>
      <c r="B61" s="135" t="s">
        <v>114</v>
      </c>
      <c r="C61" s="136">
        <v>4022</v>
      </c>
    </row>
    <row r="62" spans="1:3">
      <c r="A62" s="135">
        <v>2010602</v>
      </c>
      <c r="B62" s="135" t="s">
        <v>115</v>
      </c>
      <c r="C62" s="136">
        <v>1896</v>
      </c>
    </row>
    <row r="63" spans="1:3">
      <c r="A63" s="135">
        <v>2010603</v>
      </c>
      <c r="B63" s="135" t="s">
        <v>116</v>
      </c>
      <c r="C63" s="136">
        <v>0</v>
      </c>
    </row>
    <row r="64" spans="1:3">
      <c r="A64" s="135">
        <v>2010604</v>
      </c>
      <c r="B64" s="135" t="s">
        <v>152</v>
      </c>
      <c r="C64" s="136">
        <v>0</v>
      </c>
    </row>
    <row r="65" spans="1:3">
      <c r="A65" s="135">
        <v>2010605</v>
      </c>
      <c r="B65" s="135" t="s">
        <v>153</v>
      </c>
      <c r="C65" s="136">
        <v>20</v>
      </c>
    </row>
    <row r="66" spans="1:3">
      <c r="A66" s="135">
        <v>2010606</v>
      </c>
      <c r="B66" s="135" t="s">
        <v>154</v>
      </c>
      <c r="C66" s="136">
        <v>0</v>
      </c>
    </row>
    <row r="67" spans="1:3">
      <c r="A67" s="135">
        <v>2010607</v>
      </c>
      <c r="B67" s="135" t="s">
        <v>155</v>
      </c>
      <c r="C67" s="136">
        <v>0</v>
      </c>
    </row>
    <row r="68" spans="1:3">
      <c r="A68" s="135">
        <v>2010608</v>
      </c>
      <c r="B68" s="135" t="s">
        <v>156</v>
      </c>
      <c r="C68" s="136">
        <v>0</v>
      </c>
    </row>
    <row r="69" spans="1:3">
      <c r="A69" s="135">
        <v>2010650</v>
      </c>
      <c r="B69" s="135" t="s">
        <v>123</v>
      </c>
      <c r="C69" s="136">
        <v>0</v>
      </c>
    </row>
    <row r="70" spans="1:3">
      <c r="A70" s="135">
        <v>2010699</v>
      </c>
      <c r="B70" s="135" t="s">
        <v>157</v>
      </c>
      <c r="C70" s="136">
        <v>304</v>
      </c>
    </row>
    <row r="71" spans="1:3">
      <c r="A71" s="135">
        <v>20107</v>
      </c>
      <c r="B71" s="137" t="s">
        <v>158</v>
      </c>
      <c r="C71" s="136">
        <f>SUM(C72:C82)</f>
        <v>0</v>
      </c>
    </row>
    <row r="72" spans="1:3">
      <c r="A72" s="135">
        <v>2010701</v>
      </c>
      <c r="B72" s="135" t="s">
        <v>114</v>
      </c>
      <c r="C72" s="136">
        <v>0</v>
      </c>
    </row>
    <row r="73" spans="1:3">
      <c r="A73" s="135">
        <v>2010702</v>
      </c>
      <c r="B73" s="135" t="s">
        <v>115</v>
      </c>
      <c r="C73" s="136">
        <v>0</v>
      </c>
    </row>
    <row r="74" spans="1:3">
      <c r="A74" s="135">
        <v>2010703</v>
      </c>
      <c r="B74" s="135" t="s">
        <v>116</v>
      </c>
      <c r="C74" s="136">
        <v>0</v>
      </c>
    </row>
    <row r="75" spans="1:3">
      <c r="A75" s="135">
        <v>2010704</v>
      </c>
      <c r="B75" s="135" t="s">
        <v>159</v>
      </c>
      <c r="C75" s="136">
        <v>0</v>
      </c>
    </row>
    <row r="76" spans="1:3">
      <c r="A76" s="135">
        <v>2010705</v>
      </c>
      <c r="B76" s="135" t="s">
        <v>160</v>
      </c>
      <c r="C76" s="136">
        <v>0</v>
      </c>
    </row>
    <row r="77" spans="1:3">
      <c r="A77" s="135">
        <v>2010706</v>
      </c>
      <c r="B77" s="135" t="s">
        <v>161</v>
      </c>
      <c r="C77" s="136">
        <v>0</v>
      </c>
    </row>
    <row r="78" spans="1:3">
      <c r="A78" s="135">
        <v>2010707</v>
      </c>
      <c r="B78" s="135" t="s">
        <v>162</v>
      </c>
      <c r="C78" s="136">
        <v>0</v>
      </c>
    </row>
    <row r="79" spans="1:3">
      <c r="A79" s="135">
        <v>2010708</v>
      </c>
      <c r="B79" s="135" t="s">
        <v>163</v>
      </c>
      <c r="C79" s="136">
        <v>0</v>
      </c>
    </row>
    <row r="80" spans="1:3">
      <c r="A80" s="135">
        <v>2010709</v>
      </c>
      <c r="B80" s="135" t="s">
        <v>155</v>
      </c>
      <c r="C80" s="136">
        <v>0</v>
      </c>
    </row>
    <row r="81" spans="1:3">
      <c r="A81" s="135">
        <v>2010750</v>
      </c>
      <c r="B81" s="135" t="s">
        <v>123</v>
      </c>
      <c r="C81" s="136">
        <v>0</v>
      </c>
    </row>
    <row r="82" spans="1:3">
      <c r="A82" s="135">
        <v>2010799</v>
      </c>
      <c r="B82" s="135" t="s">
        <v>164</v>
      </c>
      <c r="C82" s="136">
        <v>0</v>
      </c>
    </row>
    <row r="83" spans="1:3">
      <c r="A83" s="135">
        <v>20108</v>
      </c>
      <c r="B83" s="137" t="s">
        <v>165</v>
      </c>
      <c r="C83" s="136">
        <f>SUM(C84:C91)</f>
        <v>1196</v>
      </c>
    </row>
    <row r="84" spans="1:3">
      <c r="A84" s="135">
        <v>2010801</v>
      </c>
      <c r="B84" s="135" t="s">
        <v>114</v>
      </c>
      <c r="C84" s="136">
        <v>778</v>
      </c>
    </row>
    <row r="85" spans="1:3">
      <c r="A85" s="135">
        <v>2010802</v>
      </c>
      <c r="B85" s="135" t="s">
        <v>115</v>
      </c>
      <c r="C85" s="136">
        <v>206</v>
      </c>
    </row>
    <row r="86" spans="1:3">
      <c r="A86" s="135">
        <v>2010803</v>
      </c>
      <c r="B86" s="135" t="s">
        <v>116</v>
      </c>
      <c r="C86" s="136">
        <v>0</v>
      </c>
    </row>
    <row r="87" spans="1:3">
      <c r="A87" s="135">
        <v>2010804</v>
      </c>
      <c r="B87" s="135" t="s">
        <v>166</v>
      </c>
      <c r="C87" s="136">
        <v>28</v>
      </c>
    </row>
    <row r="88" spans="1:3">
      <c r="A88" s="135">
        <v>2010805</v>
      </c>
      <c r="B88" s="135" t="s">
        <v>167</v>
      </c>
      <c r="C88" s="136">
        <v>184</v>
      </c>
    </row>
    <row r="89" spans="1:3">
      <c r="A89" s="135">
        <v>2010806</v>
      </c>
      <c r="B89" s="135" t="s">
        <v>155</v>
      </c>
      <c r="C89" s="136">
        <v>0</v>
      </c>
    </row>
    <row r="90" spans="1:3">
      <c r="A90" s="135">
        <v>2010850</v>
      </c>
      <c r="B90" s="135" t="s">
        <v>123</v>
      </c>
      <c r="C90" s="136">
        <v>0</v>
      </c>
    </row>
    <row r="91" spans="1:3">
      <c r="A91" s="135">
        <v>2010899</v>
      </c>
      <c r="B91" s="135" t="s">
        <v>168</v>
      </c>
      <c r="C91" s="136">
        <v>0</v>
      </c>
    </row>
    <row r="92" spans="1:3">
      <c r="A92" s="135">
        <v>20109</v>
      </c>
      <c r="B92" s="137" t="s">
        <v>169</v>
      </c>
      <c r="C92" s="136">
        <f>SUM(C93:C104)</f>
        <v>0</v>
      </c>
    </row>
    <row r="93" spans="1:3">
      <c r="A93" s="135">
        <v>2010901</v>
      </c>
      <c r="B93" s="135" t="s">
        <v>114</v>
      </c>
      <c r="C93" s="136">
        <v>0</v>
      </c>
    </row>
    <row r="94" spans="1:3">
      <c r="A94" s="135">
        <v>2010902</v>
      </c>
      <c r="B94" s="135" t="s">
        <v>115</v>
      </c>
      <c r="C94" s="136">
        <v>0</v>
      </c>
    </row>
    <row r="95" spans="1:3">
      <c r="A95" s="135">
        <v>2010903</v>
      </c>
      <c r="B95" s="135" t="s">
        <v>116</v>
      </c>
      <c r="C95" s="136">
        <v>0</v>
      </c>
    </row>
    <row r="96" spans="1:3">
      <c r="A96" s="135">
        <v>2010905</v>
      </c>
      <c r="B96" s="135" t="s">
        <v>170</v>
      </c>
      <c r="C96" s="136">
        <v>0</v>
      </c>
    </row>
    <row r="97" spans="1:3">
      <c r="A97" s="135">
        <v>2010907</v>
      </c>
      <c r="B97" s="135" t="s">
        <v>171</v>
      </c>
      <c r="C97" s="136">
        <v>0</v>
      </c>
    </row>
    <row r="98" spans="1:3">
      <c r="A98" s="135">
        <v>2010908</v>
      </c>
      <c r="B98" s="135" t="s">
        <v>155</v>
      </c>
      <c r="C98" s="136">
        <v>0</v>
      </c>
    </row>
    <row r="99" spans="1:3">
      <c r="A99" s="135">
        <v>2010909</v>
      </c>
      <c r="B99" s="135" t="s">
        <v>172</v>
      </c>
      <c r="C99" s="136">
        <v>0</v>
      </c>
    </row>
    <row r="100" spans="1:3">
      <c r="A100" s="135">
        <v>2010910</v>
      </c>
      <c r="B100" s="135" t="s">
        <v>173</v>
      </c>
      <c r="C100" s="136">
        <v>0</v>
      </c>
    </row>
    <row r="101" spans="1:3">
      <c r="A101" s="135">
        <v>2010911</v>
      </c>
      <c r="B101" s="135" t="s">
        <v>174</v>
      </c>
      <c r="C101" s="136">
        <v>0</v>
      </c>
    </row>
    <row r="102" spans="1:3">
      <c r="A102" s="135">
        <v>2010912</v>
      </c>
      <c r="B102" s="135" t="s">
        <v>175</v>
      </c>
      <c r="C102" s="136">
        <v>0</v>
      </c>
    </row>
    <row r="103" spans="1:3">
      <c r="A103" s="135">
        <v>2010950</v>
      </c>
      <c r="B103" s="135" t="s">
        <v>123</v>
      </c>
      <c r="C103" s="136">
        <v>0</v>
      </c>
    </row>
    <row r="104" spans="1:3">
      <c r="A104" s="135">
        <v>2010999</v>
      </c>
      <c r="B104" s="135" t="s">
        <v>176</v>
      </c>
      <c r="C104" s="136">
        <v>0</v>
      </c>
    </row>
    <row r="105" spans="1:3">
      <c r="A105" s="135">
        <v>20110</v>
      </c>
      <c r="B105" s="137" t="s">
        <v>177</v>
      </c>
      <c r="C105" s="136">
        <f>SUM(C106:C114)</f>
        <v>178</v>
      </c>
    </row>
    <row r="106" spans="1:3">
      <c r="A106" s="135">
        <v>2011001</v>
      </c>
      <c r="B106" s="135" t="s">
        <v>114</v>
      </c>
      <c r="C106" s="136">
        <v>107</v>
      </c>
    </row>
    <row r="107" spans="1:3">
      <c r="A107" s="135">
        <v>2011002</v>
      </c>
      <c r="B107" s="135" t="s">
        <v>115</v>
      </c>
      <c r="C107" s="136">
        <v>54</v>
      </c>
    </row>
    <row r="108" spans="1:3">
      <c r="A108" s="135">
        <v>2011003</v>
      </c>
      <c r="B108" s="135" t="s">
        <v>116</v>
      </c>
      <c r="C108" s="136">
        <v>0</v>
      </c>
    </row>
    <row r="109" spans="1:3">
      <c r="A109" s="135">
        <v>2011004</v>
      </c>
      <c r="B109" s="135" t="s">
        <v>178</v>
      </c>
      <c r="C109" s="136">
        <v>0</v>
      </c>
    </row>
    <row r="110" spans="1:3">
      <c r="A110" s="135">
        <v>2011005</v>
      </c>
      <c r="B110" s="135" t="s">
        <v>179</v>
      </c>
      <c r="C110" s="136">
        <v>0</v>
      </c>
    </row>
    <row r="111" spans="1:3">
      <c r="A111" s="135">
        <v>2011007</v>
      </c>
      <c r="B111" s="135" t="s">
        <v>180</v>
      </c>
      <c r="C111" s="136">
        <v>0</v>
      </c>
    </row>
    <row r="112" spans="1:3">
      <c r="A112" s="135">
        <v>2011008</v>
      </c>
      <c r="B112" s="135" t="s">
        <v>181</v>
      </c>
      <c r="C112" s="136">
        <v>0</v>
      </c>
    </row>
    <row r="113" spans="1:3">
      <c r="A113" s="135">
        <v>2011050</v>
      </c>
      <c r="B113" s="135" t="s">
        <v>123</v>
      </c>
      <c r="C113" s="136">
        <v>0</v>
      </c>
    </row>
    <row r="114" spans="1:3">
      <c r="A114" s="135">
        <v>2011099</v>
      </c>
      <c r="B114" s="135" t="s">
        <v>182</v>
      </c>
      <c r="C114" s="136">
        <v>17</v>
      </c>
    </row>
    <row r="115" spans="1:3">
      <c r="A115" s="135">
        <v>20111</v>
      </c>
      <c r="B115" s="137" t="s">
        <v>183</v>
      </c>
      <c r="C115" s="136">
        <f>SUM(C116:C123)</f>
        <v>2459</v>
      </c>
    </row>
    <row r="116" spans="1:3">
      <c r="A116" s="135">
        <v>2011101</v>
      </c>
      <c r="B116" s="135" t="s">
        <v>114</v>
      </c>
      <c r="C116" s="136">
        <v>1237</v>
      </c>
    </row>
    <row r="117" spans="1:3">
      <c r="A117" s="135">
        <v>2011102</v>
      </c>
      <c r="B117" s="135" t="s">
        <v>115</v>
      </c>
      <c r="C117" s="136">
        <v>1028</v>
      </c>
    </row>
    <row r="118" spans="1:3">
      <c r="A118" s="135">
        <v>2011103</v>
      </c>
      <c r="B118" s="135" t="s">
        <v>116</v>
      </c>
      <c r="C118" s="136">
        <v>0</v>
      </c>
    </row>
    <row r="119" spans="1:3">
      <c r="A119" s="135">
        <v>2011104</v>
      </c>
      <c r="B119" s="135" t="s">
        <v>184</v>
      </c>
      <c r="C119" s="136">
        <v>0</v>
      </c>
    </row>
    <row r="120" spans="1:3">
      <c r="A120" s="135">
        <v>2011105</v>
      </c>
      <c r="B120" s="135" t="s">
        <v>185</v>
      </c>
      <c r="C120" s="136">
        <v>0</v>
      </c>
    </row>
    <row r="121" spans="1:3">
      <c r="A121" s="135">
        <v>2011106</v>
      </c>
      <c r="B121" s="135" t="s">
        <v>186</v>
      </c>
      <c r="C121" s="136">
        <v>0</v>
      </c>
    </row>
    <row r="122" spans="1:3">
      <c r="A122" s="135">
        <v>2011150</v>
      </c>
      <c r="B122" s="135" t="s">
        <v>123</v>
      </c>
      <c r="C122" s="136">
        <v>0</v>
      </c>
    </row>
    <row r="123" spans="1:3">
      <c r="A123" s="135">
        <v>2011199</v>
      </c>
      <c r="B123" s="135" t="s">
        <v>187</v>
      </c>
      <c r="C123" s="136">
        <v>194</v>
      </c>
    </row>
    <row r="124" spans="1:3">
      <c r="A124" s="135">
        <v>20113</v>
      </c>
      <c r="B124" s="137" t="s">
        <v>188</v>
      </c>
      <c r="C124" s="136">
        <f>SUM(C125:C134)</f>
        <v>2179</v>
      </c>
    </row>
    <row r="125" spans="1:3">
      <c r="A125" s="135">
        <v>2011301</v>
      </c>
      <c r="B125" s="135" t="s">
        <v>114</v>
      </c>
      <c r="C125" s="136">
        <v>1587</v>
      </c>
    </row>
    <row r="126" spans="1:3">
      <c r="A126" s="135">
        <v>2011302</v>
      </c>
      <c r="B126" s="135" t="s">
        <v>115</v>
      </c>
      <c r="C126" s="136">
        <v>309</v>
      </c>
    </row>
    <row r="127" spans="1:3">
      <c r="A127" s="135">
        <v>2011303</v>
      </c>
      <c r="B127" s="135" t="s">
        <v>116</v>
      </c>
      <c r="C127" s="136">
        <v>0</v>
      </c>
    </row>
    <row r="128" spans="1:3">
      <c r="A128" s="135">
        <v>2011304</v>
      </c>
      <c r="B128" s="135" t="s">
        <v>189</v>
      </c>
      <c r="C128" s="136">
        <v>0</v>
      </c>
    </row>
    <row r="129" spans="1:3">
      <c r="A129" s="135">
        <v>2011305</v>
      </c>
      <c r="B129" s="135" t="s">
        <v>190</v>
      </c>
      <c r="C129" s="136">
        <v>0</v>
      </c>
    </row>
    <row r="130" spans="1:3">
      <c r="A130" s="135">
        <v>2011306</v>
      </c>
      <c r="B130" s="135" t="s">
        <v>191</v>
      </c>
      <c r="C130" s="136">
        <v>0</v>
      </c>
    </row>
    <row r="131" spans="1:3">
      <c r="A131" s="135">
        <v>2011307</v>
      </c>
      <c r="B131" s="135" t="s">
        <v>192</v>
      </c>
      <c r="C131" s="136">
        <v>0</v>
      </c>
    </row>
    <row r="132" spans="1:3">
      <c r="A132" s="135">
        <v>2011308</v>
      </c>
      <c r="B132" s="135" t="s">
        <v>193</v>
      </c>
      <c r="C132" s="136">
        <v>220</v>
      </c>
    </row>
    <row r="133" spans="1:3">
      <c r="A133" s="135">
        <v>2011350</v>
      </c>
      <c r="B133" s="135" t="s">
        <v>123</v>
      </c>
      <c r="C133" s="136">
        <v>0</v>
      </c>
    </row>
    <row r="134" spans="1:3">
      <c r="A134" s="135">
        <v>2011399</v>
      </c>
      <c r="B134" s="135" t="s">
        <v>194</v>
      </c>
      <c r="C134" s="136">
        <v>63</v>
      </c>
    </row>
    <row r="135" spans="1:3">
      <c r="A135" s="135">
        <v>20114</v>
      </c>
      <c r="B135" s="137" t="s">
        <v>195</v>
      </c>
      <c r="C135" s="136">
        <f>SUM(C136:C147)</f>
        <v>0</v>
      </c>
    </row>
    <row r="136" spans="1:3">
      <c r="A136" s="135">
        <v>2011401</v>
      </c>
      <c r="B136" s="135" t="s">
        <v>114</v>
      </c>
      <c r="C136" s="136">
        <v>0</v>
      </c>
    </row>
    <row r="137" spans="1:3">
      <c r="A137" s="135">
        <v>2011402</v>
      </c>
      <c r="B137" s="135" t="s">
        <v>115</v>
      </c>
      <c r="C137" s="136">
        <v>0</v>
      </c>
    </row>
    <row r="138" spans="1:3">
      <c r="A138" s="135">
        <v>2011403</v>
      </c>
      <c r="B138" s="135" t="s">
        <v>116</v>
      </c>
      <c r="C138" s="136">
        <v>0</v>
      </c>
    </row>
    <row r="139" spans="1:3">
      <c r="A139" s="135">
        <v>2011404</v>
      </c>
      <c r="B139" s="135" t="s">
        <v>196</v>
      </c>
      <c r="C139" s="136">
        <v>0</v>
      </c>
    </row>
    <row r="140" spans="1:3">
      <c r="A140" s="135">
        <v>2011405</v>
      </c>
      <c r="B140" s="135" t="s">
        <v>197</v>
      </c>
      <c r="C140" s="136">
        <v>0</v>
      </c>
    </row>
    <row r="141" spans="1:3">
      <c r="A141" s="135">
        <v>2011406</v>
      </c>
      <c r="B141" s="135" t="s">
        <v>198</v>
      </c>
      <c r="C141" s="136">
        <v>0</v>
      </c>
    </row>
    <row r="142" spans="1:3">
      <c r="A142" s="135">
        <v>2011408</v>
      </c>
      <c r="B142" s="135" t="s">
        <v>199</v>
      </c>
      <c r="C142" s="136">
        <v>0</v>
      </c>
    </row>
    <row r="143" spans="1:3">
      <c r="A143" s="135">
        <v>2011409</v>
      </c>
      <c r="B143" s="135" t="s">
        <v>200</v>
      </c>
      <c r="C143" s="136">
        <v>0</v>
      </c>
    </row>
    <row r="144" spans="1:3">
      <c r="A144" s="135">
        <v>2011410</v>
      </c>
      <c r="B144" s="135" t="s">
        <v>201</v>
      </c>
      <c r="C144" s="136">
        <v>0</v>
      </c>
    </row>
    <row r="145" spans="1:3">
      <c r="A145" s="135">
        <v>2011411</v>
      </c>
      <c r="B145" s="135" t="s">
        <v>202</v>
      </c>
      <c r="C145" s="136">
        <v>0</v>
      </c>
    </row>
    <row r="146" spans="1:3">
      <c r="A146" s="135">
        <v>2011450</v>
      </c>
      <c r="B146" s="135" t="s">
        <v>123</v>
      </c>
      <c r="C146" s="136">
        <v>0</v>
      </c>
    </row>
    <row r="147" spans="1:3">
      <c r="A147" s="135">
        <v>2011499</v>
      </c>
      <c r="B147" s="135" t="s">
        <v>203</v>
      </c>
      <c r="C147" s="136">
        <v>0</v>
      </c>
    </row>
    <row r="148" spans="1:3">
      <c r="A148" s="135">
        <v>20123</v>
      </c>
      <c r="B148" s="137" t="s">
        <v>204</v>
      </c>
      <c r="C148" s="136">
        <f>SUM(C149:C154)</f>
        <v>41</v>
      </c>
    </row>
    <row r="149" spans="1:3">
      <c r="A149" s="135">
        <v>2012301</v>
      </c>
      <c r="B149" s="135" t="s">
        <v>114</v>
      </c>
      <c r="C149" s="136">
        <v>0</v>
      </c>
    </row>
    <row r="150" spans="1:3">
      <c r="A150" s="135">
        <v>2012302</v>
      </c>
      <c r="B150" s="135" t="s">
        <v>115</v>
      </c>
      <c r="C150" s="136">
        <v>0</v>
      </c>
    </row>
    <row r="151" spans="1:3">
      <c r="A151" s="135">
        <v>2012303</v>
      </c>
      <c r="B151" s="135" t="s">
        <v>116</v>
      </c>
      <c r="C151" s="136">
        <v>0</v>
      </c>
    </row>
    <row r="152" spans="1:3">
      <c r="A152" s="135">
        <v>2012304</v>
      </c>
      <c r="B152" s="135" t="s">
        <v>205</v>
      </c>
      <c r="C152" s="136">
        <v>41</v>
      </c>
    </row>
    <row r="153" spans="1:3">
      <c r="A153" s="135">
        <v>2012350</v>
      </c>
      <c r="B153" s="135" t="s">
        <v>123</v>
      </c>
      <c r="C153" s="136">
        <v>0</v>
      </c>
    </row>
    <row r="154" spans="1:3">
      <c r="A154" s="135">
        <v>2012399</v>
      </c>
      <c r="B154" s="135" t="s">
        <v>206</v>
      </c>
      <c r="C154" s="136">
        <v>0</v>
      </c>
    </row>
    <row r="155" spans="1:3">
      <c r="A155" s="135">
        <v>20125</v>
      </c>
      <c r="B155" s="137" t="s">
        <v>207</v>
      </c>
      <c r="C155" s="136">
        <f>SUM(C156:C162)</f>
        <v>41</v>
      </c>
    </row>
    <row r="156" spans="1:3">
      <c r="A156" s="135">
        <v>2012501</v>
      </c>
      <c r="B156" s="135" t="s">
        <v>114</v>
      </c>
      <c r="C156" s="136">
        <v>34</v>
      </c>
    </row>
    <row r="157" spans="1:3">
      <c r="A157" s="135">
        <v>2012502</v>
      </c>
      <c r="B157" s="135" t="s">
        <v>115</v>
      </c>
      <c r="C157" s="136">
        <v>7</v>
      </c>
    </row>
    <row r="158" spans="1:3">
      <c r="A158" s="135">
        <v>2012503</v>
      </c>
      <c r="B158" s="135" t="s">
        <v>116</v>
      </c>
      <c r="C158" s="136">
        <v>0</v>
      </c>
    </row>
    <row r="159" spans="1:3">
      <c r="A159" s="135">
        <v>2012504</v>
      </c>
      <c r="B159" s="135" t="s">
        <v>208</v>
      </c>
      <c r="C159" s="136">
        <v>0</v>
      </c>
    </row>
    <row r="160" spans="1:3">
      <c r="A160" s="135">
        <v>2012505</v>
      </c>
      <c r="B160" s="135" t="s">
        <v>209</v>
      </c>
      <c r="C160" s="136">
        <v>0</v>
      </c>
    </row>
    <row r="161" spans="1:3">
      <c r="A161" s="135">
        <v>2012550</v>
      </c>
      <c r="B161" s="135" t="s">
        <v>123</v>
      </c>
      <c r="C161" s="136">
        <v>0</v>
      </c>
    </row>
    <row r="162" spans="1:3">
      <c r="A162" s="135">
        <v>2012599</v>
      </c>
      <c r="B162" s="135" t="s">
        <v>210</v>
      </c>
      <c r="C162" s="136">
        <v>0</v>
      </c>
    </row>
    <row r="163" spans="1:3">
      <c r="A163" s="135">
        <v>20126</v>
      </c>
      <c r="B163" s="137" t="s">
        <v>211</v>
      </c>
      <c r="C163" s="136">
        <f>SUM(C164:C168)</f>
        <v>293</v>
      </c>
    </row>
    <row r="164" spans="1:3">
      <c r="A164" s="135">
        <v>2012601</v>
      </c>
      <c r="B164" s="135" t="s">
        <v>114</v>
      </c>
      <c r="C164" s="136">
        <v>144</v>
      </c>
    </row>
    <row r="165" spans="1:3">
      <c r="A165" s="135">
        <v>2012602</v>
      </c>
      <c r="B165" s="135" t="s">
        <v>115</v>
      </c>
      <c r="C165" s="136">
        <v>75</v>
      </c>
    </row>
    <row r="166" spans="1:3">
      <c r="A166" s="135">
        <v>2012603</v>
      </c>
      <c r="B166" s="135" t="s">
        <v>116</v>
      </c>
      <c r="C166" s="136">
        <v>0</v>
      </c>
    </row>
    <row r="167" spans="1:3">
      <c r="A167" s="135">
        <v>2012604</v>
      </c>
      <c r="B167" s="135" t="s">
        <v>212</v>
      </c>
      <c r="C167" s="136">
        <v>74</v>
      </c>
    </row>
    <row r="168" spans="1:3">
      <c r="A168" s="135">
        <v>2012699</v>
      </c>
      <c r="B168" s="135" t="s">
        <v>213</v>
      </c>
      <c r="C168" s="136">
        <v>0</v>
      </c>
    </row>
    <row r="169" spans="1:3">
      <c r="A169" s="135">
        <v>20128</v>
      </c>
      <c r="B169" s="137" t="s">
        <v>214</v>
      </c>
      <c r="C169" s="136">
        <f>SUM(C170:C175)</f>
        <v>223</v>
      </c>
    </row>
    <row r="170" spans="1:3">
      <c r="A170" s="135">
        <v>2012801</v>
      </c>
      <c r="B170" s="135" t="s">
        <v>114</v>
      </c>
      <c r="C170" s="136">
        <v>118</v>
      </c>
    </row>
    <row r="171" spans="1:3">
      <c r="A171" s="135">
        <v>2012802</v>
      </c>
      <c r="B171" s="135" t="s">
        <v>115</v>
      </c>
      <c r="C171" s="136">
        <v>104</v>
      </c>
    </row>
    <row r="172" spans="1:3">
      <c r="A172" s="135">
        <v>2012803</v>
      </c>
      <c r="B172" s="135" t="s">
        <v>116</v>
      </c>
      <c r="C172" s="136">
        <v>0</v>
      </c>
    </row>
    <row r="173" spans="1:3">
      <c r="A173" s="135">
        <v>2012804</v>
      </c>
      <c r="B173" s="135" t="s">
        <v>128</v>
      </c>
      <c r="C173" s="136">
        <v>0</v>
      </c>
    </row>
    <row r="174" spans="1:3">
      <c r="A174" s="135">
        <v>2012850</v>
      </c>
      <c r="B174" s="135" t="s">
        <v>123</v>
      </c>
      <c r="C174" s="136">
        <v>0</v>
      </c>
    </row>
    <row r="175" spans="1:3">
      <c r="A175" s="135">
        <v>2012899</v>
      </c>
      <c r="B175" s="135" t="s">
        <v>215</v>
      </c>
      <c r="C175" s="136">
        <v>1</v>
      </c>
    </row>
    <row r="176" spans="1:3">
      <c r="A176" s="135">
        <v>20129</v>
      </c>
      <c r="B176" s="137" t="s">
        <v>216</v>
      </c>
      <c r="C176" s="136">
        <f>SUM(C177:C182)</f>
        <v>1882</v>
      </c>
    </row>
    <row r="177" spans="1:3">
      <c r="A177" s="135">
        <v>2012901</v>
      </c>
      <c r="B177" s="135" t="s">
        <v>114</v>
      </c>
      <c r="C177" s="136">
        <v>345</v>
      </c>
    </row>
    <row r="178" spans="1:3">
      <c r="A178" s="135">
        <v>2012902</v>
      </c>
      <c r="B178" s="135" t="s">
        <v>115</v>
      </c>
      <c r="C178" s="136">
        <v>548</v>
      </c>
    </row>
    <row r="179" spans="1:3">
      <c r="A179" s="135">
        <v>2012903</v>
      </c>
      <c r="B179" s="135" t="s">
        <v>116</v>
      </c>
      <c r="C179" s="136">
        <v>0</v>
      </c>
    </row>
    <row r="180" spans="1:3">
      <c r="A180" s="135">
        <v>2012906</v>
      </c>
      <c r="B180" s="135" t="s">
        <v>217</v>
      </c>
      <c r="C180" s="136">
        <v>989</v>
      </c>
    </row>
    <row r="181" spans="1:3">
      <c r="A181" s="135">
        <v>2012950</v>
      </c>
      <c r="B181" s="135" t="s">
        <v>123</v>
      </c>
      <c r="C181" s="136">
        <v>0</v>
      </c>
    </row>
    <row r="182" spans="1:3">
      <c r="A182" s="135">
        <v>2012999</v>
      </c>
      <c r="B182" s="135" t="s">
        <v>218</v>
      </c>
      <c r="C182" s="136">
        <v>0</v>
      </c>
    </row>
    <row r="183" spans="1:3">
      <c r="A183" s="135">
        <v>20131</v>
      </c>
      <c r="B183" s="137" t="s">
        <v>219</v>
      </c>
      <c r="C183" s="136">
        <f>SUM(C184:C189)</f>
        <v>3334</v>
      </c>
    </row>
    <row r="184" spans="1:3">
      <c r="A184" s="135">
        <v>2013101</v>
      </c>
      <c r="B184" s="135" t="s">
        <v>114</v>
      </c>
      <c r="C184" s="136">
        <v>1076</v>
      </c>
    </row>
    <row r="185" spans="1:3">
      <c r="A185" s="135">
        <v>2013102</v>
      </c>
      <c r="B185" s="135" t="s">
        <v>115</v>
      </c>
      <c r="C185" s="136">
        <v>2258</v>
      </c>
    </row>
    <row r="186" spans="1:3">
      <c r="A186" s="135">
        <v>2013103</v>
      </c>
      <c r="B186" s="135" t="s">
        <v>116</v>
      </c>
      <c r="C186" s="136">
        <v>0</v>
      </c>
    </row>
    <row r="187" spans="1:3">
      <c r="A187" s="135">
        <v>2013105</v>
      </c>
      <c r="B187" s="135" t="s">
        <v>220</v>
      </c>
      <c r="C187" s="136">
        <v>0</v>
      </c>
    </row>
    <row r="188" spans="1:3">
      <c r="A188" s="135">
        <v>2013150</v>
      </c>
      <c r="B188" s="135" t="s">
        <v>123</v>
      </c>
      <c r="C188" s="136">
        <v>0</v>
      </c>
    </row>
    <row r="189" spans="1:3">
      <c r="A189" s="135">
        <v>2013199</v>
      </c>
      <c r="B189" s="135" t="s">
        <v>221</v>
      </c>
      <c r="C189" s="136">
        <v>0</v>
      </c>
    </row>
    <row r="190" spans="1:3">
      <c r="A190" s="135">
        <v>20132</v>
      </c>
      <c r="B190" s="137" t="s">
        <v>222</v>
      </c>
      <c r="C190" s="136">
        <f>SUM(C191:C196)</f>
        <v>1425</v>
      </c>
    </row>
    <row r="191" spans="1:3">
      <c r="A191" s="135">
        <v>2013201</v>
      </c>
      <c r="B191" s="135" t="s">
        <v>114</v>
      </c>
      <c r="C191" s="136">
        <v>327</v>
      </c>
    </row>
    <row r="192" spans="1:3">
      <c r="A192" s="135">
        <v>2013202</v>
      </c>
      <c r="B192" s="135" t="s">
        <v>115</v>
      </c>
      <c r="C192" s="136">
        <v>1058</v>
      </c>
    </row>
    <row r="193" spans="1:3">
      <c r="A193" s="135">
        <v>2013203</v>
      </c>
      <c r="B193" s="135" t="s">
        <v>116</v>
      </c>
      <c r="C193" s="136">
        <v>0</v>
      </c>
    </row>
    <row r="194" spans="1:3">
      <c r="A194" s="135">
        <v>2013204</v>
      </c>
      <c r="B194" s="135" t="s">
        <v>223</v>
      </c>
      <c r="C194" s="136">
        <v>22</v>
      </c>
    </row>
    <row r="195" spans="1:3">
      <c r="A195" s="135">
        <v>2013250</v>
      </c>
      <c r="B195" s="135" t="s">
        <v>123</v>
      </c>
      <c r="C195" s="136">
        <v>0</v>
      </c>
    </row>
    <row r="196" spans="1:3">
      <c r="A196" s="135">
        <v>2013299</v>
      </c>
      <c r="B196" s="135" t="s">
        <v>224</v>
      </c>
      <c r="C196" s="136">
        <v>18</v>
      </c>
    </row>
    <row r="197" spans="1:3">
      <c r="A197" s="135">
        <v>20133</v>
      </c>
      <c r="B197" s="137" t="s">
        <v>225</v>
      </c>
      <c r="C197" s="136">
        <f>SUM(C198:C203)</f>
        <v>671</v>
      </c>
    </row>
    <row r="198" spans="1:3">
      <c r="A198" s="135">
        <v>2013301</v>
      </c>
      <c r="B198" s="135" t="s">
        <v>114</v>
      </c>
      <c r="C198" s="136">
        <v>194</v>
      </c>
    </row>
    <row r="199" spans="1:3">
      <c r="A199" s="135">
        <v>2013302</v>
      </c>
      <c r="B199" s="135" t="s">
        <v>115</v>
      </c>
      <c r="C199" s="136">
        <v>411</v>
      </c>
    </row>
    <row r="200" spans="1:3">
      <c r="A200" s="135">
        <v>2013303</v>
      </c>
      <c r="B200" s="135" t="s">
        <v>116</v>
      </c>
      <c r="C200" s="136">
        <v>0</v>
      </c>
    </row>
    <row r="201" spans="1:3">
      <c r="A201" s="135">
        <v>2013304</v>
      </c>
      <c r="B201" s="135" t="s">
        <v>226</v>
      </c>
      <c r="C201" s="136">
        <v>40</v>
      </c>
    </row>
    <row r="202" spans="1:3">
      <c r="A202" s="135">
        <v>2013350</v>
      </c>
      <c r="B202" s="135" t="s">
        <v>123</v>
      </c>
      <c r="C202" s="136">
        <v>0</v>
      </c>
    </row>
    <row r="203" spans="1:3">
      <c r="A203" s="135">
        <v>2013399</v>
      </c>
      <c r="B203" s="135" t="s">
        <v>227</v>
      </c>
      <c r="C203" s="136">
        <v>26</v>
      </c>
    </row>
    <row r="204" spans="1:3">
      <c r="A204" s="135">
        <v>20134</v>
      </c>
      <c r="B204" s="137" t="s">
        <v>228</v>
      </c>
      <c r="C204" s="136">
        <f>SUM(C205:C211)</f>
        <v>264</v>
      </c>
    </row>
    <row r="205" spans="1:3">
      <c r="A205" s="135">
        <v>2013401</v>
      </c>
      <c r="B205" s="135" t="s">
        <v>114</v>
      </c>
      <c r="C205" s="136">
        <v>116</v>
      </c>
    </row>
    <row r="206" spans="1:3">
      <c r="A206" s="135">
        <v>2013402</v>
      </c>
      <c r="B206" s="135" t="s">
        <v>115</v>
      </c>
      <c r="C206" s="136">
        <v>89</v>
      </c>
    </row>
    <row r="207" spans="1:3">
      <c r="A207" s="135">
        <v>2013403</v>
      </c>
      <c r="B207" s="135" t="s">
        <v>116</v>
      </c>
      <c r="C207" s="136">
        <v>0</v>
      </c>
    </row>
    <row r="208" spans="1:3">
      <c r="A208" s="135">
        <v>2013404</v>
      </c>
      <c r="B208" s="135" t="s">
        <v>229</v>
      </c>
      <c r="C208" s="136">
        <v>5</v>
      </c>
    </row>
    <row r="209" spans="1:3">
      <c r="A209" s="135">
        <v>2013405</v>
      </c>
      <c r="B209" s="135" t="s">
        <v>230</v>
      </c>
      <c r="C209" s="136">
        <v>34</v>
      </c>
    </row>
    <row r="210" spans="1:3">
      <c r="A210" s="135">
        <v>2013450</v>
      </c>
      <c r="B210" s="135" t="s">
        <v>123</v>
      </c>
      <c r="C210" s="136">
        <v>0</v>
      </c>
    </row>
    <row r="211" spans="1:3">
      <c r="A211" s="135">
        <v>2013499</v>
      </c>
      <c r="B211" s="135" t="s">
        <v>231</v>
      </c>
      <c r="C211" s="136">
        <v>20</v>
      </c>
    </row>
    <row r="212" spans="1:3">
      <c r="A212" s="135">
        <v>20135</v>
      </c>
      <c r="B212" s="137" t="s">
        <v>232</v>
      </c>
      <c r="C212" s="136">
        <f>SUM(C213:C217)</f>
        <v>0</v>
      </c>
    </row>
    <row r="213" spans="1:3">
      <c r="A213" s="135">
        <v>2013501</v>
      </c>
      <c r="B213" s="135" t="s">
        <v>114</v>
      </c>
      <c r="C213" s="136">
        <v>0</v>
      </c>
    </row>
    <row r="214" spans="1:3">
      <c r="A214" s="135">
        <v>2013502</v>
      </c>
      <c r="B214" s="135" t="s">
        <v>115</v>
      </c>
      <c r="C214" s="136">
        <v>0</v>
      </c>
    </row>
    <row r="215" spans="1:3">
      <c r="A215" s="135">
        <v>2013503</v>
      </c>
      <c r="B215" s="135" t="s">
        <v>116</v>
      </c>
      <c r="C215" s="136">
        <v>0</v>
      </c>
    </row>
    <row r="216" spans="1:3">
      <c r="A216" s="135">
        <v>2013550</v>
      </c>
      <c r="B216" s="135" t="s">
        <v>123</v>
      </c>
      <c r="C216" s="136">
        <v>0</v>
      </c>
    </row>
    <row r="217" spans="1:3">
      <c r="A217" s="135">
        <v>2013599</v>
      </c>
      <c r="B217" s="135" t="s">
        <v>233</v>
      </c>
      <c r="C217" s="136">
        <v>0</v>
      </c>
    </row>
    <row r="218" spans="1:3">
      <c r="A218" s="135">
        <v>20136</v>
      </c>
      <c r="B218" s="137" t="s">
        <v>234</v>
      </c>
      <c r="C218" s="136">
        <f>SUM(C219:C223)</f>
        <v>18</v>
      </c>
    </row>
    <row r="219" spans="1:3">
      <c r="A219" s="135">
        <v>2013601</v>
      </c>
      <c r="B219" s="135" t="s">
        <v>114</v>
      </c>
      <c r="C219" s="136">
        <v>0</v>
      </c>
    </row>
    <row r="220" spans="1:3">
      <c r="A220" s="135">
        <v>2013602</v>
      </c>
      <c r="B220" s="135" t="s">
        <v>115</v>
      </c>
      <c r="C220" s="136">
        <v>18</v>
      </c>
    </row>
    <row r="221" spans="1:3">
      <c r="A221" s="135">
        <v>2013603</v>
      </c>
      <c r="B221" s="135" t="s">
        <v>116</v>
      </c>
      <c r="C221" s="136">
        <v>0</v>
      </c>
    </row>
    <row r="222" spans="1:3">
      <c r="A222" s="135">
        <v>2013650</v>
      </c>
      <c r="B222" s="135" t="s">
        <v>123</v>
      </c>
      <c r="C222" s="136">
        <v>0</v>
      </c>
    </row>
    <row r="223" spans="1:3">
      <c r="A223" s="135">
        <v>2013699</v>
      </c>
      <c r="B223" s="135" t="s">
        <v>235</v>
      </c>
      <c r="C223" s="136">
        <v>0</v>
      </c>
    </row>
    <row r="224" spans="1:3">
      <c r="A224" s="135">
        <v>20137</v>
      </c>
      <c r="B224" s="137" t="s">
        <v>236</v>
      </c>
      <c r="C224" s="136">
        <f>SUM(C225:C230)</f>
        <v>136</v>
      </c>
    </row>
    <row r="225" spans="1:3">
      <c r="A225" s="135">
        <v>2013701</v>
      </c>
      <c r="B225" s="135" t="s">
        <v>114</v>
      </c>
      <c r="C225" s="136">
        <v>68</v>
      </c>
    </row>
    <row r="226" spans="1:3">
      <c r="A226" s="135">
        <v>2013702</v>
      </c>
      <c r="B226" s="135" t="s">
        <v>115</v>
      </c>
      <c r="C226" s="136">
        <v>68</v>
      </c>
    </row>
    <row r="227" spans="1:3">
      <c r="A227" s="135">
        <v>2013703</v>
      </c>
      <c r="B227" s="135" t="s">
        <v>116</v>
      </c>
      <c r="C227" s="136">
        <v>0</v>
      </c>
    </row>
    <row r="228" spans="1:3">
      <c r="A228" s="135">
        <v>2013704</v>
      </c>
      <c r="B228" s="135" t="s">
        <v>237</v>
      </c>
      <c r="C228" s="136">
        <v>0</v>
      </c>
    </row>
    <row r="229" spans="1:3">
      <c r="A229" s="135">
        <v>2013750</v>
      </c>
      <c r="B229" s="135" t="s">
        <v>123</v>
      </c>
      <c r="C229" s="136">
        <v>0</v>
      </c>
    </row>
    <row r="230" spans="1:3">
      <c r="A230" s="135">
        <v>2013799</v>
      </c>
      <c r="B230" s="135" t="s">
        <v>238</v>
      </c>
      <c r="C230" s="136">
        <v>0</v>
      </c>
    </row>
    <row r="231" spans="1:3">
      <c r="A231" s="135">
        <v>20138</v>
      </c>
      <c r="B231" s="137" t="s">
        <v>239</v>
      </c>
      <c r="C231" s="136">
        <f>SUM(C232:C245)</f>
        <v>3581</v>
      </c>
    </row>
    <row r="232" spans="1:3">
      <c r="A232" s="135">
        <v>2013801</v>
      </c>
      <c r="B232" s="135" t="s">
        <v>114</v>
      </c>
      <c r="C232" s="136">
        <v>3045</v>
      </c>
    </row>
    <row r="233" spans="1:3">
      <c r="A233" s="135">
        <v>2013802</v>
      </c>
      <c r="B233" s="135" t="s">
        <v>115</v>
      </c>
      <c r="C233" s="136">
        <v>274</v>
      </c>
    </row>
    <row r="234" spans="1:3">
      <c r="A234" s="135">
        <v>2013803</v>
      </c>
      <c r="B234" s="135" t="s">
        <v>116</v>
      </c>
      <c r="C234" s="136">
        <v>0</v>
      </c>
    </row>
    <row r="235" spans="1:3">
      <c r="A235" s="135">
        <v>2013804</v>
      </c>
      <c r="B235" s="135" t="s">
        <v>240</v>
      </c>
      <c r="C235" s="136">
        <v>17</v>
      </c>
    </row>
    <row r="236" spans="1:3">
      <c r="A236" s="135">
        <v>2013805</v>
      </c>
      <c r="B236" s="135" t="s">
        <v>241</v>
      </c>
      <c r="C236" s="136">
        <v>106</v>
      </c>
    </row>
    <row r="237" spans="1:3">
      <c r="A237" s="135">
        <v>2013808</v>
      </c>
      <c r="B237" s="135" t="s">
        <v>155</v>
      </c>
      <c r="C237" s="136">
        <v>0</v>
      </c>
    </row>
    <row r="238" spans="1:3">
      <c r="A238" s="135">
        <v>2013810</v>
      </c>
      <c r="B238" s="135" t="s">
        <v>242</v>
      </c>
      <c r="C238" s="136">
        <v>22</v>
      </c>
    </row>
    <row r="239" spans="1:3">
      <c r="A239" s="135">
        <v>2013812</v>
      </c>
      <c r="B239" s="135" t="s">
        <v>243</v>
      </c>
      <c r="C239" s="136">
        <v>5</v>
      </c>
    </row>
    <row r="240" spans="1:3">
      <c r="A240" s="135">
        <v>2013813</v>
      </c>
      <c r="B240" s="135" t="s">
        <v>244</v>
      </c>
      <c r="C240" s="136">
        <v>0</v>
      </c>
    </row>
    <row r="241" spans="1:3">
      <c r="A241" s="135">
        <v>2013814</v>
      </c>
      <c r="B241" s="135" t="s">
        <v>245</v>
      </c>
      <c r="C241" s="136">
        <v>0</v>
      </c>
    </row>
    <row r="242" spans="1:3">
      <c r="A242" s="135">
        <v>2013815</v>
      </c>
      <c r="B242" s="135" t="s">
        <v>246</v>
      </c>
      <c r="C242" s="136">
        <v>0</v>
      </c>
    </row>
    <row r="243" spans="1:3">
      <c r="A243" s="135">
        <v>2013816</v>
      </c>
      <c r="B243" s="135" t="s">
        <v>247</v>
      </c>
      <c r="C243" s="136">
        <v>0</v>
      </c>
    </row>
    <row r="244" spans="1:3">
      <c r="A244" s="135">
        <v>2013850</v>
      </c>
      <c r="B244" s="135" t="s">
        <v>123</v>
      </c>
      <c r="C244" s="136">
        <v>0</v>
      </c>
    </row>
    <row r="245" spans="1:3">
      <c r="A245" s="135">
        <v>2013899</v>
      </c>
      <c r="B245" s="135" t="s">
        <v>248</v>
      </c>
      <c r="C245" s="136">
        <v>112</v>
      </c>
    </row>
    <row r="246" spans="1:3">
      <c r="A246" s="135">
        <v>20199</v>
      </c>
      <c r="B246" s="137" t="s">
        <v>249</v>
      </c>
      <c r="C246" s="136">
        <f>SUM(C247:C248)</f>
        <v>2794</v>
      </c>
    </row>
    <row r="247" spans="1:3">
      <c r="A247" s="135">
        <v>2019901</v>
      </c>
      <c r="B247" s="135" t="s">
        <v>250</v>
      </c>
      <c r="C247" s="136">
        <v>0</v>
      </c>
    </row>
    <row r="248" spans="1:3">
      <c r="A248" s="135">
        <v>2019999</v>
      </c>
      <c r="B248" s="135" t="s">
        <v>251</v>
      </c>
      <c r="C248" s="136">
        <v>2794</v>
      </c>
    </row>
    <row r="249" spans="1:3">
      <c r="A249" s="135">
        <v>202</v>
      </c>
      <c r="B249" s="137" t="s">
        <v>252</v>
      </c>
      <c r="C249" s="136">
        <f>SUM(C250,C257,C260,C263,C269,C274,C276,C281,C287)</f>
        <v>0</v>
      </c>
    </row>
    <row r="250" spans="1:3">
      <c r="A250" s="135">
        <v>20201</v>
      </c>
      <c r="B250" s="137" t="s">
        <v>253</v>
      </c>
      <c r="C250" s="136">
        <f>SUM(C251:C256)</f>
        <v>0</v>
      </c>
    </row>
    <row r="251" spans="1:3">
      <c r="A251" s="135">
        <v>2020101</v>
      </c>
      <c r="B251" s="135" t="s">
        <v>114</v>
      </c>
      <c r="C251" s="136">
        <v>0</v>
      </c>
    </row>
    <row r="252" spans="1:3">
      <c r="A252" s="135">
        <v>2020102</v>
      </c>
      <c r="B252" s="135" t="s">
        <v>115</v>
      </c>
      <c r="C252" s="136">
        <v>0</v>
      </c>
    </row>
    <row r="253" spans="1:3">
      <c r="A253" s="135">
        <v>2020103</v>
      </c>
      <c r="B253" s="135" t="s">
        <v>116</v>
      </c>
      <c r="C253" s="136">
        <v>0</v>
      </c>
    </row>
    <row r="254" spans="1:3">
      <c r="A254" s="135">
        <v>2020104</v>
      </c>
      <c r="B254" s="135" t="s">
        <v>220</v>
      </c>
      <c r="C254" s="136">
        <v>0</v>
      </c>
    </row>
    <row r="255" spans="1:3">
      <c r="A255" s="135">
        <v>2020150</v>
      </c>
      <c r="B255" s="135" t="s">
        <v>123</v>
      </c>
      <c r="C255" s="136">
        <v>0</v>
      </c>
    </row>
    <row r="256" spans="1:3">
      <c r="A256" s="135">
        <v>2020199</v>
      </c>
      <c r="B256" s="135" t="s">
        <v>254</v>
      </c>
      <c r="C256" s="136">
        <v>0</v>
      </c>
    </row>
    <row r="257" spans="1:3">
      <c r="A257" s="135">
        <v>20202</v>
      </c>
      <c r="B257" s="137" t="s">
        <v>255</v>
      </c>
      <c r="C257" s="136">
        <f>SUM(C258:C259)</f>
        <v>0</v>
      </c>
    </row>
    <row r="258" spans="1:3">
      <c r="A258" s="135">
        <v>2020201</v>
      </c>
      <c r="B258" s="135" t="s">
        <v>256</v>
      </c>
      <c r="C258" s="136">
        <v>0</v>
      </c>
    </row>
    <row r="259" spans="1:3">
      <c r="A259" s="135">
        <v>2020202</v>
      </c>
      <c r="B259" s="135" t="s">
        <v>257</v>
      </c>
      <c r="C259" s="136">
        <v>0</v>
      </c>
    </row>
    <row r="260" spans="1:3">
      <c r="A260" s="135">
        <v>20203</v>
      </c>
      <c r="B260" s="137" t="s">
        <v>258</v>
      </c>
      <c r="C260" s="136">
        <f>SUM(C261:C262)</f>
        <v>0</v>
      </c>
    </row>
    <row r="261" spans="1:3">
      <c r="A261" s="135">
        <v>2020304</v>
      </c>
      <c r="B261" s="135" t="s">
        <v>259</v>
      </c>
      <c r="C261" s="136">
        <v>0</v>
      </c>
    </row>
    <row r="262" spans="1:3">
      <c r="A262" s="135">
        <v>2020306</v>
      </c>
      <c r="B262" s="135" t="s">
        <v>260</v>
      </c>
      <c r="C262" s="136">
        <v>0</v>
      </c>
    </row>
    <row r="263" spans="1:3">
      <c r="A263" s="135">
        <v>20204</v>
      </c>
      <c r="B263" s="137" t="s">
        <v>261</v>
      </c>
      <c r="C263" s="136">
        <f>SUM(C264:C268)</f>
        <v>0</v>
      </c>
    </row>
    <row r="264" spans="1:3">
      <c r="A264" s="135">
        <v>2020401</v>
      </c>
      <c r="B264" s="135" t="s">
        <v>262</v>
      </c>
      <c r="C264" s="136">
        <v>0</v>
      </c>
    </row>
    <row r="265" spans="1:3">
      <c r="A265" s="135">
        <v>2020402</v>
      </c>
      <c r="B265" s="135" t="s">
        <v>263</v>
      </c>
      <c r="C265" s="136">
        <v>0</v>
      </c>
    </row>
    <row r="266" spans="1:3">
      <c r="A266" s="135">
        <v>2020403</v>
      </c>
      <c r="B266" s="135" t="s">
        <v>264</v>
      </c>
      <c r="C266" s="136">
        <v>0</v>
      </c>
    </row>
    <row r="267" spans="1:3">
      <c r="A267" s="135">
        <v>2020404</v>
      </c>
      <c r="B267" s="135" t="s">
        <v>265</v>
      </c>
      <c r="C267" s="136">
        <v>0</v>
      </c>
    </row>
    <row r="268" spans="1:3">
      <c r="A268" s="135">
        <v>2020499</v>
      </c>
      <c r="B268" s="135" t="s">
        <v>266</v>
      </c>
      <c r="C268" s="136">
        <v>0</v>
      </c>
    </row>
    <row r="269" spans="1:3">
      <c r="A269" s="135">
        <v>20205</v>
      </c>
      <c r="B269" s="137" t="s">
        <v>267</v>
      </c>
      <c r="C269" s="136">
        <f>SUM(C270:C273)</f>
        <v>0</v>
      </c>
    </row>
    <row r="270" spans="1:3">
      <c r="A270" s="135">
        <v>2020503</v>
      </c>
      <c r="B270" s="135" t="s">
        <v>268</v>
      </c>
      <c r="C270" s="136">
        <v>0</v>
      </c>
    </row>
    <row r="271" spans="1:3">
      <c r="A271" s="135">
        <v>2020504</v>
      </c>
      <c r="B271" s="135" t="s">
        <v>269</v>
      </c>
      <c r="C271" s="136">
        <v>0</v>
      </c>
    </row>
    <row r="272" spans="1:3">
      <c r="A272" s="135">
        <v>2020505</v>
      </c>
      <c r="B272" s="135" t="s">
        <v>270</v>
      </c>
      <c r="C272" s="136">
        <v>0</v>
      </c>
    </row>
    <row r="273" spans="1:3">
      <c r="A273" s="135">
        <v>2020599</v>
      </c>
      <c r="B273" s="135" t="s">
        <v>271</v>
      </c>
      <c r="C273" s="136">
        <v>0</v>
      </c>
    </row>
    <row r="274" spans="1:3">
      <c r="A274" s="135">
        <v>20206</v>
      </c>
      <c r="B274" s="137" t="s">
        <v>272</v>
      </c>
      <c r="C274" s="136">
        <f>C275</f>
        <v>0</v>
      </c>
    </row>
    <row r="275" spans="1:3">
      <c r="A275" s="135">
        <v>2020601</v>
      </c>
      <c r="B275" s="135" t="s">
        <v>273</v>
      </c>
      <c r="C275" s="136">
        <v>0</v>
      </c>
    </row>
    <row r="276" spans="1:3">
      <c r="A276" s="135">
        <v>20207</v>
      </c>
      <c r="B276" s="137" t="s">
        <v>274</v>
      </c>
      <c r="C276" s="136">
        <f>SUM(C277:C280)</f>
        <v>0</v>
      </c>
    </row>
    <row r="277" spans="1:3">
      <c r="A277" s="135">
        <v>2020701</v>
      </c>
      <c r="B277" s="135" t="s">
        <v>275</v>
      </c>
      <c r="C277" s="136">
        <v>0</v>
      </c>
    </row>
    <row r="278" spans="1:3">
      <c r="A278" s="135">
        <v>2020702</v>
      </c>
      <c r="B278" s="135" t="s">
        <v>276</v>
      </c>
      <c r="C278" s="136">
        <v>0</v>
      </c>
    </row>
    <row r="279" spans="1:3">
      <c r="A279" s="135">
        <v>2020703</v>
      </c>
      <c r="B279" s="135" t="s">
        <v>277</v>
      </c>
      <c r="C279" s="136">
        <v>0</v>
      </c>
    </row>
    <row r="280" spans="1:3">
      <c r="A280" s="135">
        <v>2020799</v>
      </c>
      <c r="B280" s="135" t="s">
        <v>278</v>
      </c>
      <c r="C280" s="136">
        <v>0</v>
      </c>
    </row>
    <row r="281" spans="1:3">
      <c r="A281" s="135">
        <v>20208</v>
      </c>
      <c r="B281" s="137" t="s">
        <v>279</v>
      </c>
      <c r="C281" s="136">
        <f>SUM(C282:C286)</f>
        <v>0</v>
      </c>
    </row>
    <row r="282" spans="1:3">
      <c r="A282" s="135">
        <v>2020801</v>
      </c>
      <c r="B282" s="135" t="s">
        <v>114</v>
      </c>
      <c r="C282" s="136">
        <v>0</v>
      </c>
    </row>
    <row r="283" spans="1:3">
      <c r="A283" s="135">
        <v>2020802</v>
      </c>
      <c r="B283" s="135" t="s">
        <v>115</v>
      </c>
      <c r="C283" s="136">
        <v>0</v>
      </c>
    </row>
    <row r="284" spans="1:3">
      <c r="A284" s="135">
        <v>2020803</v>
      </c>
      <c r="B284" s="135" t="s">
        <v>116</v>
      </c>
      <c r="C284" s="136">
        <v>0</v>
      </c>
    </row>
    <row r="285" spans="1:3">
      <c r="A285" s="135">
        <v>2020850</v>
      </c>
      <c r="B285" s="135" t="s">
        <v>123</v>
      </c>
      <c r="C285" s="136">
        <v>0</v>
      </c>
    </row>
    <row r="286" spans="1:3">
      <c r="A286" s="135">
        <v>2020899</v>
      </c>
      <c r="B286" s="135" t="s">
        <v>280</v>
      </c>
      <c r="C286" s="136">
        <v>0</v>
      </c>
    </row>
    <row r="287" spans="1:3">
      <c r="A287" s="135">
        <v>20299</v>
      </c>
      <c r="B287" s="137" t="s">
        <v>281</v>
      </c>
      <c r="C287" s="136">
        <f t="shared" ref="C287:C292" si="0">C288</f>
        <v>0</v>
      </c>
    </row>
    <row r="288" spans="1:3">
      <c r="A288" s="135">
        <v>2029901</v>
      </c>
      <c r="B288" s="135" t="s">
        <v>282</v>
      </c>
      <c r="C288" s="136">
        <v>0</v>
      </c>
    </row>
    <row r="289" spans="1:3">
      <c r="A289" s="135">
        <v>203</v>
      </c>
      <c r="B289" s="137" t="s">
        <v>283</v>
      </c>
      <c r="C289" s="136">
        <f>SUM(C290,C292,C294,C296,C306)</f>
        <v>703</v>
      </c>
    </row>
    <row r="290" spans="1:3">
      <c r="A290" s="135">
        <v>20301</v>
      </c>
      <c r="B290" s="137" t="s">
        <v>284</v>
      </c>
      <c r="C290" s="136">
        <f t="shared" si="0"/>
        <v>0</v>
      </c>
    </row>
    <row r="291" spans="1:3">
      <c r="A291" s="135">
        <v>2030101</v>
      </c>
      <c r="B291" s="135" t="s">
        <v>285</v>
      </c>
      <c r="C291" s="136">
        <v>0</v>
      </c>
    </row>
    <row r="292" spans="1:3">
      <c r="A292" s="135">
        <v>20304</v>
      </c>
      <c r="B292" s="137" t="s">
        <v>286</v>
      </c>
      <c r="C292" s="136">
        <f t="shared" si="0"/>
        <v>0</v>
      </c>
    </row>
    <row r="293" spans="1:3">
      <c r="A293" s="135">
        <v>2030401</v>
      </c>
      <c r="B293" s="135" t="s">
        <v>287</v>
      </c>
      <c r="C293" s="136">
        <v>0</v>
      </c>
    </row>
    <row r="294" spans="1:3">
      <c r="A294" s="135">
        <v>20305</v>
      </c>
      <c r="B294" s="137" t="s">
        <v>288</v>
      </c>
      <c r="C294" s="136">
        <f>C295</f>
        <v>0</v>
      </c>
    </row>
    <row r="295" spans="1:3">
      <c r="A295" s="135">
        <v>2030501</v>
      </c>
      <c r="B295" s="135" t="s">
        <v>289</v>
      </c>
      <c r="C295" s="136">
        <v>0</v>
      </c>
    </row>
    <row r="296" spans="1:3">
      <c r="A296" s="135">
        <v>20306</v>
      </c>
      <c r="B296" s="137" t="s">
        <v>290</v>
      </c>
      <c r="C296" s="136">
        <f>SUM(C297:C305)</f>
        <v>703</v>
      </c>
    </row>
    <row r="297" spans="1:3">
      <c r="A297" s="135">
        <v>2030601</v>
      </c>
      <c r="B297" s="135" t="s">
        <v>291</v>
      </c>
      <c r="C297" s="136">
        <v>0</v>
      </c>
    </row>
    <row r="298" spans="1:3">
      <c r="A298" s="135">
        <v>2030602</v>
      </c>
      <c r="B298" s="135" t="s">
        <v>292</v>
      </c>
      <c r="C298" s="136">
        <v>0</v>
      </c>
    </row>
    <row r="299" spans="1:3">
      <c r="A299" s="135">
        <v>2030603</v>
      </c>
      <c r="B299" s="135" t="s">
        <v>293</v>
      </c>
      <c r="C299" s="136">
        <v>336</v>
      </c>
    </row>
    <row r="300" spans="1:3">
      <c r="A300" s="135">
        <v>2030604</v>
      </c>
      <c r="B300" s="135" t="s">
        <v>294</v>
      </c>
      <c r="C300" s="136">
        <v>0</v>
      </c>
    </row>
    <row r="301" spans="1:3">
      <c r="A301" s="135">
        <v>2030605</v>
      </c>
      <c r="B301" s="135" t="s">
        <v>295</v>
      </c>
      <c r="C301" s="136">
        <v>0</v>
      </c>
    </row>
    <row r="302" spans="1:3">
      <c r="A302" s="135">
        <v>2030606</v>
      </c>
      <c r="B302" s="135" t="s">
        <v>296</v>
      </c>
      <c r="C302" s="136">
        <v>0</v>
      </c>
    </row>
    <row r="303" spans="1:3">
      <c r="A303" s="135">
        <v>2030607</v>
      </c>
      <c r="B303" s="135" t="s">
        <v>297</v>
      </c>
      <c r="C303" s="136">
        <v>367</v>
      </c>
    </row>
    <row r="304" spans="1:3">
      <c r="A304" s="135">
        <v>2030608</v>
      </c>
      <c r="B304" s="135" t="s">
        <v>298</v>
      </c>
      <c r="C304" s="136">
        <v>0</v>
      </c>
    </row>
    <row r="305" spans="1:3">
      <c r="A305" s="135">
        <v>2030699</v>
      </c>
      <c r="B305" s="135" t="s">
        <v>299</v>
      </c>
      <c r="C305" s="136">
        <v>0</v>
      </c>
    </row>
    <row r="306" spans="1:3">
      <c r="A306" s="135">
        <v>20399</v>
      </c>
      <c r="B306" s="137" t="s">
        <v>300</v>
      </c>
      <c r="C306" s="136">
        <f>C307</f>
        <v>0</v>
      </c>
    </row>
    <row r="307" spans="1:3">
      <c r="A307" s="135">
        <v>2039901</v>
      </c>
      <c r="B307" s="135" t="s">
        <v>301</v>
      </c>
      <c r="C307" s="136">
        <v>0</v>
      </c>
    </row>
    <row r="308" spans="1:3">
      <c r="A308" s="135">
        <v>204</v>
      </c>
      <c r="B308" s="137" t="s">
        <v>302</v>
      </c>
      <c r="C308" s="136">
        <f>SUM(C309,C312,C323,C330,C338,C347,C363,C373,C383,C391,C397)</f>
        <v>17988</v>
      </c>
    </row>
    <row r="309" spans="1:3">
      <c r="A309" s="135">
        <v>20401</v>
      </c>
      <c r="B309" s="137" t="s">
        <v>303</v>
      </c>
      <c r="C309" s="136">
        <f>SUM(C310:C311)</f>
        <v>0</v>
      </c>
    </row>
    <row r="310" spans="1:3">
      <c r="A310" s="135">
        <v>2040101</v>
      </c>
      <c r="B310" s="135" t="s">
        <v>304</v>
      </c>
      <c r="C310" s="136">
        <v>0</v>
      </c>
    </row>
    <row r="311" spans="1:3">
      <c r="A311" s="135">
        <v>2040199</v>
      </c>
      <c r="B311" s="135" t="s">
        <v>305</v>
      </c>
      <c r="C311" s="136">
        <v>0</v>
      </c>
    </row>
    <row r="312" spans="1:3">
      <c r="A312" s="135">
        <v>20402</v>
      </c>
      <c r="B312" s="137" t="s">
        <v>306</v>
      </c>
      <c r="C312" s="136">
        <f>SUM(C313:C322)</f>
        <v>13696</v>
      </c>
    </row>
    <row r="313" spans="1:3">
      <c r="A313" s="135">
        <v>2040201</v>
      </c>
      <c r="B313" s="135" t="s">
        <v>114</v>
      </c>
      <c r="C313" s="136">
        <v>7370</v>
      </c>
    </row>
    <row r="314" spans="1:3">
      <c r="A314" s="135">
        <v>2040202</v>
      </c>
      <c r="B314" s="135" t="s">
        <v>115</v>
      </c>
      <c r="C314" s="136">
        <v>5147</v>
      </c>
    </row>
    <row r="315" spans="1:3">
      <c r="A315" s="135">
        <v>2040203</v>
      </c>
      <c r="B315" s="135" t="s">
        <v>116</v>
      </c>
      <c r="C315" s="136">
        <v>0</v>
      </c>
    </row>
    <row r="316" spans="1:3">
      <c r="A316" s="135">
        <v>2040219</v>
      </c>
      <c r="B316" s="135" t="s">
        <v>155</v>
      </c>
      <c r="C316" s="136">
        <v>615</v>
      </c>
    </row>
    <row r="317" spans="1:3">
      <c r="A317" s="135">
        <v>2040220</v>
      </c>
      <c r="B317" s="135" t="s">
        <v>307</v>
      </c>
      <c r="C317" s="136">
        <v>437</v>
      </c>
    </row>
    <row r="318" spans="1:3">
      <c r="A318" s="135">
        <v>2040221</v>
      </c>
      <c r="B318" s="135" t="s">
        <v>308</v>
      </c>
      <c r="C318" s="136">
        <v>0</v>
      </c>
    </row>
    <row r="319" spans="1:3">
      <c r="A319" s="135">
        <v>2040222</v>
      </c>
      <c r="B319" s="135" t="s">
        <v>309</v>
      </c>
      <c r="C319" s="136">
        <v>0</v>
      </c>
    </row>
    <row r="320" spans="1:3">
      <c r="A320" s="135">
        <v>2040223</v>
      </c>
      <c r="B320" s="135" t="s">
        <v>310</v>
      </c>
      <c r="C320" s="136">
        <v>0</v>
      </c>
    </row>
    <row r="321" spans="1:3">
      <c r="A321" s="135">
        <v>2040250</v>
      </c>
      <c r="B321" s="135" t="s">
        <v>123</v>
      </c>
      <c r="C321" s="136">
        <v>0</v>
      </c>
    </row>
    <row r="322" spans="1:3">
      <c r="A322" s="135">
        <v>2040299</v>
      </c>
      <c r="B322" s="135" t="s">
        <v>311</v>
      </c>
      <c r="C322" s="136">
        <v>127</v>
      </c>
    </row>
    <row r="323" spans="1:3">
      <c r="A323" s="135">
        <v>20403</v>
      </c>
      <c r="B323" s="137" t="s">
        <v>312</v>
      </c>
      <c r="C323" s="136">
        <f>SUM(C324:C329)</f>
        <v>0</v>
      </c>
    </row>
    <row r="324" spans="1:3">
      <c r="A324" s="135">
        <v>2040301</v>
      </c>
      <c r="B324" s="135" t="s">
        <v>114</v>
      </c>
      <c r="C324" s="136">
        <v>0</v>
      </c>
    </row>
    <row r="325" spans="1:3">
      <c r="A325" s="135">
        <v>2040302</v>
      </c>
      <c r="B325" s="135" t="s">
        <v>115</v>
      </c>
      <c r="C325" s="136">
        <v>0</v>
      </c>
    </row>
    <row r="326" spans="1:3">
      <c r="A326" s="135">
        <v>2040303</v>
      </c>
      <c r="B326" s="135" t="s">
        <v>116</v>
      </c>
      <c r="C326" s="136">
        <v>0</v>
      </c>
    </row>
    <row r="327" spans="1:3">
      <c r="A327" s="135">
        <v>2040304</v>
      </c>
      <c r="B327" s="135" t="s">
        <v>313</v>
      </c>
      <c r="C327" s="136">
        <v>0</v>
      </c>
    </row>
    <row r="328" spans="1:3">
      <c r="A328" s="135">
        <v>2040350</v>
      </c>
      <c r="B328" s="135" t="s">
        <v>123</v>
      </c>
      <c r="C328" s="136">
        <v>0</v>
      </c>
    </row>
    <row r="329" spans="1:3">
      <c r="A329" s="135">
        <v>2040399</v>
      </c>
      <c r="B329" s="135" t="s">
        <v>314</v>
      </c>
      <c r="C329" s="136">
        <v>0</v>
      </c>
    </row>
    <row r="330" spans="1:3">
      <c r="A330" s="135">
        <v>20404</v>
      </c>
      <c r="B330" s="137" t="s">
        <v>315</v>
      </c>
      <c r="C330" s="136">
        <f>SUM(C331:C337)</f>
        <v>313</v>
      </c>
    </row>
    <row r="331" spans="1:3">
      <c r="A331" s="135">
        <v>2040401</v>
      </c>
      <c r="B331" s="135" t="s">
        <v>114</v>
      </c>
      <c r="C331" s="136">
        <v>72</v>
      </c>
    </row>
    <row r="332" spans="1:3">
      <c r="A332" s="135">
        <v>2040402</v>
      </c>
      <c r="B332" s="135" t="s">
        <v>115</v>
      </c>
      <c r="C332" s="136">
        <v>241</v>
      </c>
    </row>
    <row r="333" spans="1:3">
      <c r="A333" s="135">
        <v>2040403</v>
      </c>
      <c r="B333" s="135" t="s">
        <v>116</v>
      </c>
      <c r="C333" s="136">
        <v>0</v>
      </c>
    </row>
    <row r="334" spans="1:3">
      <c r="A334" s="135">
        <v>2040409</v>
      </c>
      <c r="B334" s="135" t="s">
        <v>316</v>
      </c>
      <c r="C334" s="136">
        <v>0</v>
      </c>
    </row>
    <row r="335" spans="1:3">
      <c r="A335" s="135">
        <v>2040410</v>
      </c>
      <c r="B335" s="135" t="s">
        <v>317</v>
      </c>
      <c r="C335" s="136">
        <v>0</v>
      </c>
    </row>
    <row r="336" spans="1:3">
      <c r="A336" s="135">
        <v>2040450</v>
      </c>
      <c r="B336" s="135" t="s">
        <v>123</v>
      </c>
      <c r="C336" s="136">
        <v>0</v>
      </c>
    </row>
    <row r="337" spans="1:3">
      <c r="A337" s="135">
        <v>2040499</v>
      </c>
      <c r="B337" s="135" t="s">
        <v>318</v>
      </c>
      <c r="C337" s="136">
        <v>0</v>
      </c>
    </row>
    <row r="338" spans="1:3">
      <c r="A338" s="135">
        <v>20405</v>
      </c>
      <c r="B338" s="137" t="s">
        <v>319</v>
      </c>
      <c r="C338" s="136">
        <f>SUM(C339:C346)</f>
        <v>600</v>
      </c>
    </row>
    <row r="339" spans="1:3">
      <c r="A339" s="135">
        <v>2040501</v>
      </c>
      <c r="B339" s="135" t="s">
        <v>114</v>
      </c>
      <c r="C339" s="136">
        <v>111</v>
      </c>
    </row>
    <row r="340" spans="1:3">
      <c r="A340" s="135">
        <v>2040502</v>
      </c>
      <c r="B340" s="135" t="s">
        <v>115</v>
      </c>
      <c r="C340" s="136">
        <v>489</v>
      </c>
    </row>
    <row r="341" spans="1:3">
      <c r="A341" s="135">
        <v>2040503</v>
      </c>
      <c r="B341" s="135" t="s">
        <v>116</v>
      </c>
      <c r="C341" s="136">
        <v>0</v>
      </c>
    </row>
    <row r="342" spans="1:3">
      <c r="A342" s="135">
        <v>2040504</v>
      </c>
      <c r="B342" s="135" t="s">
        <v>320</v>
      </c>
      <c r="C342" s="136">
        <v>0</v>
      </c>
    </row>
    <row r="343" spans="1:3">
      <c r="A343" s="135">
        <v>2040505</v>
      </c>
      <c r="B343" s="135" t="s">
        <v>321</v>
      </c>
      <c r="C343" s="136">
        <v>0</v>
      </c>
    </row>
    <row r="344" spans="1:3">
      <c r="A344" s="135">
        <v>2040506</v>
      </c>
      <c r="B344" s="135" t="s">
        <v>322</v>
      </c>
      <c r="C344" s="136">
        <v>0</v>
      </c>
    </row>
    <row r="345" spans="1:3">
      <c r="A345" s="135">
        <v>2040550</v>
      </c>
      <c r="B345" s="135" t="s">
        <v>123</v>
      </c>
      <c r="C345" s="136">
        <v>0</v>
      </c>
    </row>
    <row r="346" spans="1:3">
      <c r="A346" s="135">
        <v>2040599</v>
      </c>
      <c r="B346" s="135" t="s">
        <v>323</v>
      </c>
      <c r="C346" s="136">
        <v>0</v>
      </c>
    </row>
    <row r="347" spans="1:3">
      <c r="A347" s="135">
        <v>20406</v>
      </c>
      <c r="B347" s="137" t="s">
        <v>324</v>
      </c>
      <c r="C347" s="136">
        <f>SUM(C348:C362)</f>
        <v>1688</v>
      </c>
    </row>
    <row r="348" spans="1:3">
      <c r="A348" s="135">
        <v>2040601</v>
      </c>
      <c r="B348" s="135" t="s">
        <v>114</v>
      </c>
      <c r="C348" s="136">
        <v>1200</v>
      </c>
    </row>
    <row r="349" spans="1:3">
      <c r="A349" s="135">
        <v>2040602</v>
      </c>
      <c r="B349" s="135" t="s">
        <v>115</v>
      </c>
      <c r="C349" s="136">
        <v>259</v>
      </c>
    </row>
    <row r="350" spans="1:3">
      <c r="A350" s="135">
        <v>2040603</v>
      </c>
      <c r="B350" s="135" t="s">
        <v>116</v>
      </c>
      <c r="C350" s="136">
        <v>0</v>
      </c>
    </row>
    <row r="351" spans="1:3">
      <c r="A351" s="135">
        <v>2040604</v>
      </c>
      <c r="B351" s="135" t="s">
        <v>325</v>
      </c>
      <c r="C351" s="136">
        <v>11</v>
      </c>
    </row>
    <row r="352" spans="1:3">
      <c r="A352" s="135">
        <v>2040605</v>
      </c>
      <c r="B352" s="135" t="s">
        <v>326</v>
      </c>
      <c r="C352" s="136">
        <v>3</v>
      </c>
    </row>
    <row r="353" spans="1:3">
      <c r="A353" s="135">
        <v>2040606</v>
      </c>
      <c r="B353" s="135" t="s">
        <v>327</v>
      </c>
      <c r="C353" s="136">
        <v>0</v>
      </c>
    </row>
    <row r="354" spans="1:3">
      <c r="A354" s="135">
        <v>2040607</v>
      </c>
      <c r="B354" s="135" t="s">
        <v>328</v>
      </c>
      <c r="C354" s="136">
        <v>69</v>
      </c>
    </row>
    <row r="355" spans="1:3">
      <c r="A355" s="135">
        <v>2040608</v>
      </c>
      <c r="B355" s="135" t="s">
        <v>329</v>
      </c>
      <c r="C355" s="136">
        <v>0</v>
      </c>
    </row>
    <row r="356" spans="1:3">
      <c r="A356" s="135">
        <v>2040609</v>
      </c>
      <c r="B356" s="135" t="s">
        <v>330</v>
      </c>
      <c r="C356" s="136">
        <v>0</v>
      </c>
    </row>
    <row r="357" spans="1:3">
      <c r="A357" s="135">
        <v>2040610</v>
      </c>
      <c r="B357" s="135" t="s">
        <v>331</v>
      </c>
      <c r="C357" s="136">
        <v>61</v>
      </c>
    </row>
    <row r="358" spans="1:3">
      <c r="A358" s="135">
        <v>2040611</v>
      </c>
      <c r="B358" s="135" t="s">
        <v>332</v>
      </c>
      <c r="C358" s="136">
        <v>0</v>
      </c>
    </row>
    <row r="359" spans="1:3">
      <c r="A359" s="135">
        <v>2040612</v>
      </c>
      <c r="B359" s="135" t="s">
        <v>333</v>
      </c>
      <c r="C359" s="136">
        <v>37</v>
      </c>
    </row>
    <row r="360" spans="1:3">
      <c r="A360" s="135">
        <v>2040613</v>
      </c>
      <c r="B360" s="135" t="s">
        <v>155</v>
      </c>
      <c r="C360" s="136">
        <v>0</v>
      </c>
    </row>
    <row r="361" spans="1:3">
      <c r="A361" s="135">
        <v>2040650</v>
      </c>
      <c r="B361" s="135" t="s">
        <v>123</v>
      </c>
      <c r="C361" s="136">
        <v>0</v>
      </c>
    </row>
    <row r="362" spans="1:3">
      <c r="A362" s="135">
        <v>2040699</v>
      </c>
      <c r="B362" s="135" t="s">
        <v>334</v>
      </c>
      <c r="C362" s="136">
        <v>48</v>
      </c>
    </row>
    <row r="363" spans="1:3">
      <c r="A363" s="135">
        <v>20407</v>
      </c>
      <c r="B363" s="137" t="s">
        <v>335</v>
      </c>
      <c r="C363" s="136">
        <f>SUM(C364:C372)</f>
        <v>0</v>
      </c>
    </row>
    <row r="364" spans="1:3">
      <c r="A364" s="135">
        <v>2040701</v>
      </c>
      <c r="B364" s="135" t="s">
        <v>114</v>
      </c>
      <c r="C364" s="136">
        <v>0</v>
      </c>
    </row>
    <row r="365" spans="1:3">
      <c r="A365" s="135">
        <v>2040702</v>
      </c>
      <c r="B365" s="135" t="s">
        <v>115</v>
      </c>
      <c r="C365" s="136">
        <v>0</v>
      </c>
    </row>
    <row r="366" spans="1:3">
      <c r="A366" s="135">
        <v>2040703</v>
      </c>
      <c r="B366" s="135" t="s">
        <v>116</v>
      </c>
      <c r="C366" s="136">
        <v>0</v>
      </c>
    </row>
    <row r="367" spans="1:3">
      <c r="A367" s="135">
        <v>2040704</v>
      </c>
      <c r="B367" s="135" t="s">
        <v>336</v>
      </c>
      <c r="C367" s="136">
        <v>0</v>
      </c>
    </row>
    <row r="368" spans="1:3">
      <c r="A368" s="135">
        <v>2040705</v>
      </c>
      <c r="B368" s="135" t="s">
        <v>337</v>
      </c>
      <c r="C368" s="136">
        <v>0</v>
      </c>
    </row>
    <row r="369" spans="1:3">
      <c r="A369" s="135">
        <v>2040706</v>
      </c>
      <c r="B369" s="135" t="s">
        <v>338</v>
      </c>
      <c r="C369" s="136">
        <v>0</v>
      </c>
    </row>
    <row r="370" spans="1:3">
      <c r="A370" s="135">
        <v>2040707</v>
      </c>
      <c r="B370" s="135" t="s">
        <v>155</v>
      </c>
      <c r="C370" s="136">
        <v>0</v>
      </c>
    </row>
    <row r="371" spans="1:3">
      <c r="A371" s="135">
        <v>2040750</v>
      </c>
      <c r="B371" s="135" t="s">
        <v>123</v>
      </c>
      <c r="C371" s="136">
        <v>0</v>
      </c>
    </row>
    <row r="372" spans="1:3">
      <c r="A372" s="135">
        <v>2040799</v>
      </c>
      <c r="B372" s="135" t="s">
        <v>339</v>
      </c>
      <c r="C372" s="136">
        <v>0</v>
      </c>
    </row>
    <row r="373" spans="1:3">
      <c r="A373" s="135">
        <v>20408</v>
      </c>
      <c r="B373" s="137" t="s">
        <v>340</v>
      </c>
      <c r="C373" s="136">
        <f>SUM(C374:C382)</f>
        <v>1614</v>
      </c>
    </row>
    <row r="374" spans="1:3">
      <c r="A374" s="135">
        <v>2040801</v>
      </c>
      <c r="B374" s="135" t="s">
        <v>114</v>
      </c>
      <c r="C374" s="136">
        <v>0</v>
      </c>
    </row>
    <row r="375" spans="1:3">
      <c r="A375" s="135">
        <v>2040802</v>
      </c>
      <c r="B375" s="135" t="s">
        <v>115</v>
      </c>
      <c r="C375" s="136">
        <v>0</v>
      </c>
    </row>
    <row r="376" spans="1:3">
      <c r="A376" s="135">
        <v>2040803</v>
      </c>
      <c r="B376" s="135" t="s">
        <v>116</v>
      </c>
      <c r="C376" s="136">
        <v>0</v>
      </c>
    </row>
    <row r="377" spans="1:3">
      <c r="A377" s="135">
        <v>2040804</v>
      </c>
      <c r="B377" s="135" t="s">
        <v>341</v>
      </c>
      <c r="C377" s="136">
        <v>35</v>
      </c>
    </row>
    <row r="378" spans="1:3">
      <c r="A378" s="135">
        <v>2040805</v>
      </c>
      <c r="B378" s="135" t="s">
        <v>342</v>
      </c>
      <c r="C378" s="136">
        <v>14</v>
      </c>
    </row>
    <row r="379" spans="1:3">
      <c r="A379" s="135">
        <v>2040806</v>
      </c>
      <c r="B379" s="135" t="s">
        <v>343</v>
      </c>
      <c r="C379" s="136">
        <v>1000</v>
      </c>
    </row>
    <row r="380" spans="1:3">
      <c r="A380" s="135">
        <v>2040807</v>
      </c>
      <c r="B380" s="135" t="s">
        <v>155</v>
      </c>
      <c r="C380" s="136">
        <v>0</v>
      </c>
    </row>
    <row r="381" spans="1:3">
      <c r="A381" s="135">
        <v>2040850</v>
      </c>
      <c r="B381" s="135" t="s">
        <v>123</v>
      </c>
      <c r="C381" s="136">
        <v>0</v>
      </c>
    </row>
    <row r="382" spans="1:3">
      <c r="A382" s="135">
        <v>2040899</v>
      </c>
      <c r="B382" s="135" t="s">
        <v>344</v>
      </c>
      <c r="C382" s="136">
        <v>565</v>
      </c>
    </row>
    <row r="383" spans="1:3">
      <c r="A383" s="135">
        <v>20409</v>
      </c>
      <c r="B383" s="137" t="s">
        <v>345</v>
      </c>
      <c r="C383" s="136">
        <f>SUM(C384:C390)</f>
        <v>0</v>
      </c>
    </row>
    <row r="384" spans="1:3">
      <c r="A384" s="135">
        <v>2040901</v>
      </c>
      <c r="B384" s="135" t="s">
        <v>114</v>
      </c>
      <c r="C384" s="136">
        <v>0</v>
      </c>
    </row>
    <row r="385" spans="1:3">
      <c r="A385" s="135">
        <v>2040902</v>
      </c>
      <c r="B385" s="135" t="s">
        <v>115</v>
      </c>
      <c r="C385" s="136">
        <v>0</v>
      </c>
    </row>
    <row r="386" spans="1:3">
      <c r="A386" s="135">
        <v>2040903</v>
      </c>
      <c r="B386" s="135" t="s">
        <v>116</v>
      </c>
      <c r="C386" s="136">
        <v>0</v>
      </c>
    </row>
    <row r="387" spans="1:3">
      <c r="A387" s="135">
        <v>2040904</v>
      </c>
      <c r="B387" s="135" t="s">
        <v>346</v>
      </c>
      <c r="C387" s="136">
        <v>0</v>
      </c>
    </row>
    <row r="388" spans="1:3">
      <c r="A388" s="135">
        <v>2040905</v>
      </c>
      <c r="B388" s="135" t="s">
        <v>347</v>
      </c>
      <c r="C388" s="136">
        <v>0</v>
      </c>
    </row>
    <row r="389" spans="1:3">
      <c r="A389" s="135">
        <v>2040950</v>
      </c>
      <c r="B389" s="135" t="s">
        <v>123</v>
      </c>
      <c r="C389" s="136">
        <v>0</v>
      </c>
    </row>
    <row r="390" spans="1:3">
      <c r="A390" s="135">
        <v>2040999</v>
      </c>
      <c r="B390" s="135" t="s">
        <v>348</v>
      </c>
      <c r="C390" s="136">
        <v>0</v>
      </c>
    </row>
    <row r="391" spans="1:3">
      <c r="A391" s="135">
        <v>20410</v>
      </c>
      <c r="B391" s="137" t="s">
        <v>349</v>
      </c>
      <c r="C391" s="136">
        <f>SUM(C392:C396)</f>
        <v>0</v>
      </c>
    </row>
    <row r="392" spans="1:3">
      <c r="A392" s="135">
        <v>2041001</v>
      </c>
      <c r="B392" s="135" t="s">
        <v>114</v>
      </c>
      <c r="C392" s="136">
        <v>0</v>
      </c>
    </row>
    <row r="393" spans="1:3">
      <c r="A393" s="135">
        <v>2041002</v>
      </c>
      <c r="B393" s="135" t="s">
        <v>115</v>
      </c>
      <c r="C393" s="136">
        <v>0</v>
      </c>
    </row>
    <row r="394" spans="1:3">
      <c r="A394" s="135">
        <v>2041006</v>
      </c>
      <c r="B394" s="135" t="s">
        <v>155</v>
      </c>
      <c r="C394" s="136">
        <v>0</v>
      </c>
    </row>
    <row r="395" spans="1:3">
      <c r="A395" s="135">
        <v>2041007</v>
      </c>
      <c r="B395" s="135" t="s">
        <v>350</v>
      </c>
      <c r="C395" s="136">
        <v>0</v>
      </c>
    </row>
    <row r="396" spans="1:3">
      <c r="A396" s="135">
        <v>2041099</v>
      </c>
      <c r="B396" s="135" t="s">
        <v>351</v>
      </c>
      <c r="C396" s="136">
        <v>0</v>
      </c>
    </row>
    <row r="397" spans="1:3">
      <c r="A397" s="135">
        <v>20499</v>
      </c>
      <c r="B397" s="137" t="s">
        <v>352</v>
      </c>
      <c r="C397" s="136">
        <f>C398</f>
        <v>77</v>
      </c>
    </row>
    <row r="398" spans="1:3">
      <c r="A398" s="135">
        <v>2049901</v>
      </c>
      <c r="B398" s="135" t="s">
        <v>353</v>
      </c>
      <c r="C398" s="136">
        <v>77</v>
      </c>
    </row>
    <row r="399" spans="1:3">
      <c r="A399" s="135">
        <v>205</v>
      </c>
      <c r="B399" s="137" t="s">
        <v>354</v>
      </c>
      <c r="C399" s="136">
        <f>SUM(C400,C405,C414,C420,C426,C430,C434,C438,C444,C451)</f>
        <v>105360</v>
      </c>
    </row>
    <row r="400" spans="1:3">
      <c r="A400" s="135">
        <v>20501</v>
      </c>
      <c r="B400" s="137" t="s">
        <v>355</v>
      </c>
      <c r="C400" s="136">
        <f>SUM(C401:C404)</f>
        <v>5347</v>
      </c>
    </row>
    <row r="401" spans="1:3">
      <c r="A401" s="135">
        <v>2050101</v>
      </c>
      <c r="B401" s="135" t="s">
        <v>114</v>
      </c>
      <c r="C401" s="136">
        <v>3831</v>
      </c>
    </row>
    <row r="402" spans="1:3">
      <c r="A402" s="135">
        <v>2050102</v>
      </c>
      <c r="B402" s="135" t="s">
        <v>115</v>
      </c>
      <c r="C402" s="136">
        <v>1482</v>
      </c>
    </row>
    <row r="403" spans="1:3">
      <c r="A403" s="135">
        <v>2050103</v>
      </c>
      <c r="B403" s="135" t="s">
        <v>116</v>
      </c>
      <c r="C403" s="136">
        <v>0</v>
      </c>
    </row>
    <row r="404" spans="1:3">
      <c r="A404" s="135">
        <v>2050199</v>
      </c>
      <c r="B404" s="135" t="s">
        <v>356</v>
      </c>
      <c r="C404" s="136">
        <v>34</v>
      </c>
    </row>
    <row r="405" spans="1:3">
      <c r="A405" s="135">
        <v>20502</v>
      </c>
      <c r="B405" s="137" t="s">
        <v>357</v>
      </c>
      <c r="C405" s="136">
        <f>SUM(C406:C413)</f>
        <v>91368</v>
      </c>
    </row>
    <row r="406" spans="1:3">
      <c r="A406" s="135">
        <v>2050201</v>
      </c>
      <c r="B406" s="135" t="s">
        <v>358</v>
      </c>
      <c r="C406" s="136">
        <v>4072</v>
      </c>
    </row>
    <row r="407" spans="1:3">
      <c r="A407" s="135">
        <v>2050202</v>
      </c>
      <c r="B407" s="135" t="s">
        <v>359</v>
      </c>
      <c r="C407" s="136">
        <v>66748</v>
      </c>
    </row>
    <row r="408" spans="1:3">
      <c r="A408" s="135">
        <v>2050203</v>
      </c>
      <c r="B408" s="135" t="s">
        <v>360</v>
      </c>
      <c r="C408" s="136">
        <v>9982</v>
      </c>
    </row>
    <row r="409" spans="1:3">
      <c r="A409" s="135">
        <v>2050204</v>
      </c>
      <c r="B409" s="135" t="s">
        <v>361</v>
      </c>
      <c r="C409" s="136">
        <v>10244</v>
      </c>
    </row>
    <row r="410" spans="1:3">
      <c r="A410" s="135">
        <v>2050205</v>
      </c>
      <c r="B410" s="135" t="s">
        <v>362</v>
      </c>
      <c r="C410" s="136">
        <v>0</v>
      </c>
    </row>
    <row r="411" spans="1:3">
      <c r="A411" s="135">
        <v>2050206</v>
      </c>
      <c r="B411" s="135" t="s">
        <v>363</v>
      </c>
      <c r="C411" s="136">
        <v>0</v>
      </c>
    </row>
    <row r="412" spans="1:3">
      <c r="A412" s="135">
        <v>2050207</v>
      </c>
      <c r="B412" s="135" t="s">
        <v>364</v>
      </c>
      <c r="C412" s="136">
        <v>0</v>
      </c>
    </row>
    <row r="413" spans="1:3">
      <c r="A413" s="135">
        <v>2050299</v>
      </c>
      <c r="B413" s="135" t="s">
        <v>365</v>
      </c>
      <c r="C413" s="136">
        <v>322</v>
      </c>
    </row>
    <row r="414" spans="1:3">
      <c r="A414" s="135">
        <v>20503</v>
      </c>
      <c r="B414" s="137" t="s">
        <v>366</v>
      </c>
      <c r="C414" s="136">
        <f>SUM(C415:C419)</f>
        <v>3596</v>
      </c>
    </row>
    <row r="415" spans="1:3">
      <c r="A415" s="135">
        <v>2050301</v>
      </c>
      <c r="B415" s="135" t="s">
        <v>367</v>
      </c>
      <c r="C415" s="136">
        <v>0</v>
      </c>
    </row>
    <row r="416" spans="1:3">
      <c r="A416" s="135">
        <v>2050302</v>
      </c>
      <c r="B416" s="135" t="s">
        <v>368</v>
      </c>
      <c r="C416" s="136">
        <v>3596</v>
      </c>
    </row>
    <row r="417" spans="1:3">
      <c r="A417" s="135">
        <v>2050303</v>
      </c>
      <c r="B417" s="135" t="s">
        <v>369</v>
      </c>
      <c r="C417" s="136">
        <v>0</v>
      </c>
    </row>
    <row r="418" spans="1:3">
      <c r="A418" s="135">
        <v>2050305</v>
      </c>
      <c r="B418" s="135" t="s">
        <v>370</v>
      </c>
      <c r="C418" s="136">
        <v>0</v>
      </c>
    </row>
    <row r="419" spans="1:3">
      <c r="A419" s="135">
        <v>2050399</v>
      </c>
      <c r="B419" s="135" t="s">
        <v>371</v>
      </c>
      <c r="C419" s="136">
        <v>0</v>
      </c>
    </row>
    <row r="420" spans="1:3">
      <c r="A420" s="135">
        <v>20504</v>
      </c>
      <c r="B420" s="137" t="s">
        <v>372</v>
      </c>
      <c r="C420" s="136">
        <f>SUM(C421:C425)</f>
        <v>5</v>
      </c>
    </row>
    <row r="421" spans="1:3">
      <c r="A421" s="135">
        <v>2050401</v>
      </c>
      <c r="B421" s="135" t="s">
        <v>373</v>
      </c>
      <c r="C421" s="136">
        <v>0</v>
      </c>
    </row>
    <row r="422" spans="1:3">
      <c r="A422" s="135">
        <v>2050402</v>
      </c>
      <c r="B422" s="135" t="s">
        <v>374</v>
      </c>
      <c r="C422" s="136">
        <v>0</v>
      </c>
    </row>
    <row r="423" spans="1:3">
      <c r="A423" s="135">
        <v>2050403</v>
      </c>
      <c r="B423" s="135" t="s">
        <v>375</v>
      </c>
      <c r="C423" s="136">
        <v>0</v>
      </c>
    </row>
    <row r="424" spans="1:3">
      <c r="A424" s="135">
        <v>2050404</v>
      </c>
      <c r="B424" s="135" t="s">
        <v>376</v>
      </c>
      <c r="C424" s="136">
        <v>0</v>
      </c>
    </row>
    <row r="425" spans="1:3">
      <c r="A425" s="135">
        <v>2050499</v>
      </c>
      <c r="B425" s="135" t="s">
        <v>377</v>
      </c>
      <c r="C425" s="136">
        <v>5</v>
      </c>
    </row>
    <row r="426" spans="1:3">
      <c r="A426" s="135">
        <v>20505</v>
      </c>
      <c r="B426" s="137" t="s">
        <v>378</v>
      </c>
      <c r="C426" s="136">
        <f>SUM(C427:C429)</f>
        <v>210</v>
      </c>
    </row>
    <row r="427" spans="1:3">
      <c r="A427" s="135">
        <v>2050501</v>
      </c>
      <c r="B427" s="135" t="s">
        <v>379</v>
      </c>
      <c r="C427" s="136">
        <v>210</v>
      </c>
    </row>
    <row r="428" spans="1:3">
      <c r="A428" s="135">
        <v>2050502</v>
      </c>
      <c r="B428" s="135" t="s">
        <v>380</v>
      </c>
      <c r="C428" s="136">
        <v>0</v>
      </c>
    </row>
    <row r="429" spans="1:3">
      <c r="A429" s="135">
        <v>2050599</v>
      </c>
      <c r="B429" s="135" t="s">
        <v>381</v>
      </c>
      <c r="C429" s="136">
        <v>0</v>
      </c>
    </row>
    <row r="430" spans="1:3">
      <c r="A430" s="135">
        <v>20506</v>
      </c>
      <c r="B430" s="137" t="s">
        <v>382</v>
      </c>
      <c r="C430" s="136">
        <f>SUM(C431:C433)</f>
        <v>0</v>
      </c>
    </row>
    <row r="431" spans="1:3">
      <c r="A431" s="135">
        <v>2050601</v>
      </c>
      <c r="B431" s="135" t="s">
        <v>383</v>
      </c>
      <c r="C431" s="136">
        <v>0</v>
      </c>
    </row>
    <row r="432" spans="1:3">
      <c r="A432" s="135">
        <v>2050602</v>
      </c>
      <c r="B432" s="135" t="s">
        <v>384</v>
      </c>
      <c r="C432" s="136">
        <v>0</v>
      </c>
    </row>
    <row r="433" spans="1:3">
      <c r="A433" s="135">
        <v>2050699</v>
      </c>
      <c r="B433" s="135" t="s">
        <v>385</v>
      </c>
      <c r="C433" s="136">
        <v>0</v>
      </c>
    </row>
    <row r="434" spans="1:3">
      <c r="A434" s="135">
        <v>20507</v>
      </c>
      <c r="B434" s="137" t="s">
        <v>386</v>
      </c>
      <c r="C434" s="136">
        <f>SUM(C435:C437)</f>
        <v>0</v>
      </c>
    </row>
    <row r="435" spans="1:3">
      <c r="A435" s="135">
        <v>2050701</v>
      </c>
      <c r="B435" s="135" t="s">
        <v>387</v>
      </c>
      <c r="C435" s="136">
        <v>0</v>
      </c>
    </row>
    <row r="436" spans="1:3">
      <c r="A436" s="135">
        <v>2050702</v>
      </c>
      <c r="B436" s="135" t="s">
        <v>388</v>
      </c>
      <c r="C436" s="136">
        <v>0</v>
      </c>
    </row>
    <row r="437" spans="1:3">
      <c r="A437" s="135">
        <v>2050799</v>
      </c>
      <c r="B437" s="135" t="s">
        <v>389</v>
      </c>
      <c r="C437" s="136">
        <v>0</v>
      </c>
    </row>
    <row r="438" spans="1:3">
      <c r="A438" s="135">
        <v>20508</v>
      </c>
      <c r="B438" s="137" t="s">
        <v>390</v>
      </c>
      <c r="C438" s="136">
        <f>SUM(C439:C443)</f>
        <v>1027</v>
      </c>
    </row>
    <row r="439" spans="1:3">
      <c r="A439" s="135">
        <v>2050801</v>
      </c>
      <c r="B439" s="135" t="s">
        <v>391</v>
      </c>
      <c r="C439" s="136">
        <v>673</v>
      </c>
    </row>
    <row r="440" spans="1:3">
      <c r="A440" s="135">
        <v>2050802</v>
      </c>
      <c r="B440" s="135" t="s">
        <v>392</v>
      </c>
      <c r="C440" s="136">
        <v>354</v>
      </c>
    </row>
    <row r="441" spans="1:3">
      <c r="A441" s="135">
        <v>2050803</v>
      </c>
      <c r="B441" s="135" t="s">
        <v>393</v>
      </c>
      <c r="C441" s="136">
        <v>0</v>
      </c>
    </row>
    <row r="442" spans="1:3">
      <c r="A442" s="135">
        <v>2050804</v>
      </c>
      <c r="B442" s="135" t="s">
        <v>394</v>
      </c>
      <c r="C442" s="136">
        <v>0</v>
      </c>
    </row>
    <row r="443" spans="1:3">
      <c r="A443" s="135">
        <v>2050899</v>
      </c>
      <c r="B443" s="135" t="s">
        <v>395</v>
      </c>
      <c r="C443" s="136">
        <v>0</v>
      </c>
    </row>
    <row r="444" spans="1:3">
      <c r="A444" s="135">
        <v>20509</v>
      </c>
      <c r="B444" s="137" t="s">
        <v>396</v>
      </c>
      <c r="C444" s="136">
        <f>SUM(C445:C450)</f>
        <v>2886</v>
      </c>
    </row>
    <row r="445" spans="1:3">
      <c r="A445" s="135">
        <v>2050901</v>
      </c>
      <c r="B445" s="135" t="s">
        <v>397</v>
      </c>
      <c r="C445" s="136">
        <v>0</v>
      </c>
    </row>
    <row r="446" spans="1:3">
      <c r="A446" s="135">
        <v>2050902</v>
      </c>
      <c r="B446" s="135" t="s">
        <v>398</v>
      </c>
      <c r="C446" s="136">
        <v>300</v>
      </c>
    </row>
    <row r="447" spans="1:3">
      <c r="A447" s="135">
        <v>2050903</v>
      </c>
      <c r="B447" s="135" t="s">
        <v>399</v>
      </c>
      <c r="C447" s="136">
        <v>0</v>
      </c>
    </row>
    <row r="448" spans="1:3">
      <c r="A448" s="135">
        <v>2050904</v>
      </c>
      <c r="B448" s="135" t="s">
        <v>400</v>
      </c>
      <c r="C448" s="136">
        <v>300</v>
      </c>
    </row>
    <row r="449" spans="1:3">
      <c r="A449" s="135">
        <v>2050905</v>
      </c>
      <c r="B449" s="135" t="s">
        <v>401</v>
      </c>
      <c r="C449" s="136">
        <v>200</v>
      </c>
    </row>
    <row r="450" spans="1:3">
      <c r="A450" s="135">
        <v>2050999</v>
      </c>
      <c r="B450" s="135" t="s">
        <v>402</v>
      </c>
      <c r="C450" s="136">
        <v>2086</v>
      </c>
    </row>
    <row r="451" spans="1:3">
      <c r="A451" s="135">
        <v>20599</v>
      </c>
      <c r="B451" s="137" t="s">
        <v>403</v>
      </c>
      <c r="C451" s="136">
        <f>C452</f>
        <v>921</v>
      </c>
    </row>
    <row r="452" spans="1:3">
      <c r="A452" s="135">
        <v>2059999</v>
      </c>
      <c r="B452" s="135" t="s">
        <v>404</v>
      </c>
      <c r="C452" s="136">
        <v>921</v>
      </c>
    </row>
    <row r="453" spans="1:3">
      <c r="A453" s="135">
        <v>206</v>
      </c>
      <c r="B453" s="137" t="s">
        <v>405</v>
      </c>
      <c r="C453" s="136">
        <f>SUM(C454,C459,C467,C473,C477,C482,C487,C494,C498,C502)</f>
        <v>11294</v>
      </c>
    </row>
    <row r="454" spans="1:3">
      <c r="A454" s="135">
        <v>20601</v>
      </c>
      <c r="B454" s="137" t="s">
        <v>406</v>
      </c>
      <c r="C454" s="136">
        <f>SUM(C455:C458)</f>
        <v>93</v>
      </c>
    </row>
    <row r="455" spans="1:3">
      <c r="A455" s="135">
        <v>2060101</v>
      </c>
      <c r="B455" s="135" t="s">
        <v>114</v>
      </c>
      <c r="C455" s="136">
        <v>0</v>
      </c>
    </row>
    <row r="456" spans="1:3">
      <c r="A456" s="135">
        <v>2060102</v>
      </c>
      <c r="B456" s="135" t="s">
        <v>115</v>
      </c>
      <c r="C456" s="136">
        <v>0</v>
      </c>
    </row>
    <row r="457" spans="1:3">
      <c r="A457" s="135">
        <v>2060103</v>
      </c>
      <c r="B457" s="135" t="s">
        <v>116</v>
      </c>
      <c r="C457" s="136">
        <v>0</v>
      </c>
    </row>
    <row r="458" spans="1:3">
      <c r="A458" s="135">
        <v>2060199</v>
      </c>
      <c r="B458" s="135" t="s">
        <v>407</v>
      </c>
      <c r="C458" s="136">
        <v>93</v>
      </c>
    </row>
    <row r="459" spans="1:3">
      <c r="A459" s="135">
        <v>20602</v>
      </c>
      <c r="B459" s="137" t="s">
        <v>408</v>
      </c>
      <c r="C459" s="136">
        <f>SUM(C460:C466)</f>
        <v>0</v>
      </c>
    </row>
    <row r="460" spans="1:3">
      <c r="A460" s="135">
        <v>2060201</v>
      </c>
      <c r="B460" s="135" t="s">
        <v>409</v>
      </c>
      <c r="C460" s="136">
        <v>0</v>
      </c>
    </row>
    <row r="461" spans="1:3">
      <c r="A461" s="135">
        <v>2060203</v>
      </c>
      <c r="B461" s="135" t="s">
        <v>410</v>
      </c>
      <c r="C461" s="136">
        <v>0</v>
      </c>
    </row>
    <row r="462" spans="1:3">
      <c r="A462" s="135">
        <v>2060204</v>
      </c>
      <c r="B462" s="135" t="s">
        <v>411</v>
      </c>
      <c r="C462" s="136">
        <v>0</v>
      </c>
    </row>
    <row r="463" spans="1:3">
      <c r="A463" s="135">
        <v>2060205</v>
      </c>
      <c r="B463" s="135" t="s">
        <v>412</v>
      </c>
      <c r="C463" s="136">
        <v>0</v>
      </c>
    </row>
    <row r="464" spans="1:3">
      <c r="A464" s="135">
        <v>2060206</v>
      </c>
      <c r="B464" s="135" t="s">
        <v>413</v>
      </c>
      <c r="C464" s="136">
        <v>0</v>
      </c>
    </row>
    <row r="465" spans="1:3">
      <c r="A465" s="135">
        <v>2060207</v>
      </c>
      <c r="B465" s="135" t="s">
        <v>414</v>
      </c>
      <c r="C465" s="136">
        <v>0</v>
      </c>
    </row>
    <row r="466" spans="1:3">
      <c r="A466" s="135">
        <v>2060299</v>
      </c>
      <c r="B466" s="135" t="s">
        <v>415</v>
      </c>
      <c r="C466" s="136">
        <v>0</v>
      </c>
    </row>
    <row r="467" spans="1:3">
      <c r="A467" s="135">
        <v>20603</v>
      </c>
      <c r="B467" s="137" t="s">
        <v>416</v>
      </c>
      <c r="C467" s="136">
        <f>SUM(C468:C472)</f>
        <v>0</v>
      </c>
    </row>
    <row r="468" spans="1:3">
      <c r="A468" s="135">
        <v>2060301</v>
      </c>
      <c r="B468" s="135" t="s">
        <v>409</v>
      </c>
      <c r="C468" s="136">
        <v>0</v>
      </c>
    </row>
    <row r="469" spans="1:3">
      <c r="A469" s="135">
        <v>2060302</v>
      </c>
      <c r="B469" s="135" t="s">
        <v>417</v>
      </c>
      <c r="C469" s="136">
        <v>0</v>
      </c>
    </row>
    <row r="470" spans="1:3">
      <c r="A470" s="135">
        <v>2060303</v>
      </c>
      <c r="B470" s="135" t="s">
        <v>418</v>
      </c>
      <c r="C470" s="136">
        <v>0</v>
      </c>
    </row>
    <row r="471" spans="1:3">
      <c r="A471" s="135">
        <v>2060304</v>
      </c>
      <c r="B471" s="135" t="s">
        <v>419</v>
      </c>
      <c r="C471" s="136">
        <v>0</v>
      </c>
    </row>
    <row r="472" spans="1:3">
      <c r="A472" s="135">
        <v>2060399</v>
      </c>
      <c r="B472" s="135" t="s">
        <v>420</v>
      </c>
      <c r="C472" s="136">
        <v>0</v>
      </c>
    </row>
    <row r="473" spans="1:3">
      <c r="A473" s="135">
        <v>20604</v>
      </c>
      <c r="B473" s="137" t="s">
        <v>421</v>
      </c>
      <c r="C473" s="136">
        <f>SUM(C474:C476)</f>
        <v>4562</v>
      </c>
    </row>
    <row r="474" spans="1:3">
      <c r="A474" s="135">
        <v>2060401</v>
      </c>
      <c r="B474" s="135" t="s">
        <v>409</v>
      </c>
      <c r="C474" s="136">
        <v>0</v>
      </c>
    </row>
    <row r="475" spans="1:3">
      <c r="A475" s="135">
        <v>2060404</v>
      </c>
      <c r="B475" s="135" t="s">
        <v>422</v>
      </c>
      <c r="C475" s="136">
        <v>381</v>
      </c>
    </row>
    <row r="476" spans="1:3">
      <c r="A476" s="135">
        <v>2060499</v>
      </c>
      <c r="B476" s="135" t="s">
        <v>423</v>
      </c>
      <c r="C476" s="136">
        <v>4181</v>
      </c>
    </row>
    <row r="477" spans="1:3">
      <c r="A477" s="135">
        <v>20605</v>
      </c>
      <c r="B477" s="137" t="s">
        <v>424</v>
      </c>
      <c r="C477" s="136">
        <f>SUM(C478:C481)</f>
        <v>4294</v>
      </c>
    </row>
    <row r="478" spans="1:3">
      <c r="A478" s="135">
        <v>2060501</v>
      </c>
      <c r="B478" s="135" t="s">
        <v>409</v>
      </c>
      <c r="C478" s="136">
        <v>0</v>
      </c>
    </row>
    <row r="479" spans="1:3">
      <c r="A479" s="135">
        <v>2060502</v>
      </c>
      <c r="B479" s="135" t="s">
        <v>425</v>
      </c>
      <c r="C479" s="136">
        <v>0</v>
      </c>
    </row>
    <row r="480" spans="1:3">
      <c r="A480" s="135">
        <v>2060503</v>
      </c>
      <c r="B480" s="135" t="s">
        <v>426</v>
      </c>
      <c r="C480" s="136">
        <v>0</v>
      </c>
    </row>
    <row r="481" spans="1:3">
      <c r="A481" s="135">
        <v>2060599</v>
      </c>
      <c r="B481" s="135" t="s">
        <v>427</v>
      </c>
      <c r="C481" s="136">
        <v>4294</v>
      </c>
    </row>
    <row r="482" spans="1:3">
      <c r="A482" s="135">
        <v>20606</v>
      </c>
      <c r="B482" s="137" t="s">
        <v>428</v>
      </c>
      <c r="C482" s="136">
        <f>SUM(C483:C486)</f>
        <v>0</v>
      </c>
    </row>
    <row r="483" spans="1:3">
      <c r="A483" s="135">
        <v>2060601</v>
      </c>
      <c r="B483" s="135" t="s">
        <v>429</v>
      </c>
      <c r="C483" s="136">
        <v>0</v>
      </c>
    </row>
    <row r="484" spans="1:3">
      <c r="A484" s="135">
        <v>2060602</v>
      </c>
      <c r="B484" s="135" t="s">
        <v>430</v>
      </c>
      <c r="C484" s="136">
        <v>0</v>
      </c>
    </row>
    <row r="485" spans="1:3">
      <c r="A485" s="135">
        <v>2060603</v>
      </c>
      <c r="B485" s="135" t="s">
        <v>431</v>
      </c>
      <c r="C485" s="136">
        <v>0</v>
      </c>
    </row>
    <row r="486" spans="1:3">
      <c r="A486" s="135">
        <v>2060699</v>
      </c>
      <c r="B486" s="135" t="s">
        <v>432</v>
      </c>
      <c r="C486" s="136">
        <v>0</v>
      </c>
    </row>
    <row r="487" spans="1:3">
      <c r="A487" s="135">
        <v>20607</v>
      </c>
      <c r="B487" s="137" t="s">
        <v>433</v>
      </c>
      <c r="C487" s="136">
        <f>SUM(C488:C493)</f>
        <v>1507</v>
      </c>
    </row>
    <row r="488" spans="1:3">
      <c r="A488" s="135">
        <v>2060701</v>
      </c>
      <c r="B488" s="135" t="s">
        <v>409</v>
      </c>
      <c r="C488" s="136">
        <v>120</v>
      </c>
    </row>
    <row r="489" spans="1:3">
      <c r="A489" s="135">
        <v>2060702</v>
      </c>
      <c r="B489" s="135" t="s">
        <v>434</v>
      </c>
      <c r="C489" s="136">
        <v>59</v>
      </c>
    </row>
    <row r="490" spans="1:3">
      <c r="A490" s="135">
        <v>2060703</v>
      </c>
      <c r="B490" s="135" t="s">
        <v>435</v>
      </c>
      <c r="C490" s="136">
        <v>0</v>
      </c>
    </row>
    <row r="491" spans="1:3">
      <c r="A491" s="135">
        <v>2060704</v>
      </c>
      <c r="B491" s="135" t="s">
        <v>436</v>
      </c>
      <c r="C491" s="136">
        <v>0</v>
      </c>
    </row>
    <row r="492" spans="1:3">
      <c r="A492" s="135">
        <v>2060705</v>
      </c>
      <c r="B492" s="135" t="s">
        <v>437</v>
      </c>
      <c r="C492" s="136">
        <v>0</v>
      </c>
    </row>
    <row r="493" spans="1:3">
      <c r="A493" s="135">
        <v>2060799</v>
      </c>
      <c r="B493" s="135" t="s">
        <v>438</v>
      </c>
      <c r="C493" s="136">
        <v>1328</v>
      </c>
    </row>
    <row r="494" spans="1:3">
      <c r="A494" s="135">
        <v>20608</v>
      </c>
      <c r="B494" s="137" t="s">
        <v>439</v>
      </c>
      <c r="C494" s="136">
        <f>SUM(C495:C497)</f>
        <v>0</v>
      </c>
    </row>
    <row r="495" spans="1:3">
      <c r="A495" s="135">
        <v>2060801</v>
      </c>
      <c r="B495" s="135" t="s">
        <v>440</v>
      </c>
      <c r="C495" s="136">
        <v>0</v>
      </c>
    </row>
    <row r="496" spans="1:3">
      <c r="A496" s="135">
        <v>2060802</v>
      </c>
      <c r="B496" s="135" t="s">
        <v>441</v>
      </c>
      <c r="C496" s="136">
        <v>0</v>
      </c>
    </row>
    <row r="497" spans="1:3">
      <c r="A497" s="135">
        <v>2060899</v>
      </c>
      <c r="B497" s="135" t="s">
        <v>442</v>
      </c>
      <c r="C497" s="136">
        <v>0</v>
      </c>
    </row>
    <row r="498" spans="1:3">
      <c r="A498" s="135">
        <v>20609</v>
      </c>
      <c r="B498" s="137" t="s">
        <v>443</v>
      </c>
      <c r="C498" s="136">
        <f>SUM(C499:C501)</f>
        <v>0</v>
      </c>
    </row>
    <row r="499" spans="1:3">
      <c r="A499" s="135">
        <v>2060901</v>
      </c>
      <c r="B499" s="135" t="s">
        <v>444</v>
      </c>
      <c r="C499" s="136">
        <v>0</v>
      </c>
    </row>
    <row r="500" spans="1:3">
      <c r="A500" s="135">
        <v>2060902</v>
      </c>
      <c r="B500" s="135" t="s">
        <v>445</v>
      </c>
      <c r="C500" s="136">
        <v>0</v>
      </c>
    </row>
    <row r="501" spans="1:3">
      <c r="A501" s="135">
        <v>2060999</v>
      </c>
      <c r="B501" s="135" t="s">
        <v>446</v>
      </c>
      <c r="C501" s="136">
        <v>0</v>
      </c>
    </row>
    <row r="502" spans="1:3">
      <c r="A502" s="135">
        <v>20699</v>
      </c>
      <c r="B502" s="137" t="s">
        <v>447</v>
      </c>
      <c r="C502" s="136">
        <f>SUM(C503:C506)</f>
        <v>838</v>
      </c>
    </row>
    <row r="503" spans="1:3">
      <c r="A503" s="135">
        <v>2069901</v>
      </c>
      <c r="B503" s="135" t="s">
        <v>448</v>
      </c>
      <c r="C503" s="136">
        <v>0</v>
      </c>
    </row>
    <row r="504" spans="1:3">
      <c r="A504" s="135">
        <v>2069902</v>
      </c>
      <c r="B504" s="135" t="s">
        <v>449</v>
      </c>
      <c r="C504" s="136">
        <v>0</v>
      </c>
    </row>
    <row r="505" spans="1:3">
      <c r="A505" s="135">
        <v>2069903</v>
      </c>
      <c r="B505" s="135" t="s">
        <v>450</v>
      </c>
      <c r="C505" s="136">
        <v>0</v>
      </c>
    </row>
    <row r="506" spans="1:3">
      <c r="A506" s="135">
        <v>2069999</v>
      </c>
      <c r="B506" s="135" t="s">
        <v>451</v>
      </c>
      <c r="C506" s="136">
        <v>838</v>
      </c>
    </row>
    <row r="507" spans="1:3">
      <c r="A507" s="135">
        <v>207</v>
      </c>
      <c r="B507" s="137" t="s">
        <v>452</v>
      </c>
      <c r="C507" s="136">
        <f>SUM(C508,C524,C532,C543,C552,C560)</f>
        <v>10117</v>
      </c>
    </row>
    <row r="508" spans="1:3">
      <c r="A508" s="135">
        <v>20701</v>
      </c>
      <c r="B508" s="137" t="s">
        <v>453</v>
      </c>
      <c r="C508" s="136">
        <f>SUM(C509:C523)</f>
        <v>6677</v>
      </c>
    </row>
    <row r="509" spans="1:3">
      <c r="A509" s="135">
        <v>2070101</v>
      </c>
      <c r="B509" s="135" t="s">
        <v>114</v>
      </c>
      <c r="C509" s="136">
        <v>960</v>
      </c>
    </row>
    <row r="510" spans="1:3">
      <c r="A510" s="135">
        <v>2070102</v>
      </c>
      <c r="B510" s="135" t="s">
        <v>115</v>
      </c>
      <c r="C510" s="136">
        <v>21</v>
      </c>
    </row>
    <row r="511" spans="1:3">
      <c r="A511" s="135">
        <v>2070103</v>
      </c>
      <c r="B511" s="135" t="s">
        <v>116</v>
      </c>
      <c r="C511" s="136">
        <v>0</v>
      </c>
    </row>
    <row r="512" spans="1:3">
      <c r="A512" s="135">
        <v>2070104</v>
      </c>
      <c r="B512" s="135" t="s">
        <v>454</v>
      </c>
      <c r="C512" s="136">
        <v>257</v>
      </c>
    </row>
    <row r="513" spans="1:3">
      <c r="A513" s="135">
        <v>2070105</v>
      </c>
      <c r="B513" s="135" t="s">
        <v>455</v>
      </c>
      <c r="C513" s="136">
        <v>0</v>
      </c>
    </row>
    <row r="514" spans="1:3">
      <c r="A514" s="135">
        <v>2070106</v>
      </c>
      <c r="B514" s="135" t="s">
        <v>456</v>
      </c>
      <c r="C514" s="136">
        <v>0</v>
      </c>
    </row>
    <row r="515" spans="1:3">
      <c r="A515" s="135">
        <v>2070107</v>
      </c>
      <c r="B515" s="135" t="s">
        <v>457</v>
      </c>
      <c r="C515" s="136">
        <v>452</v>
      </c>
    </row>
    <row r="516" spans="1:3">
      <c r="A516" s="135">
        <v>2070108</v>
      </c>
      <c r="B516" s="135" t="s">
        <v>458</v>
      </c>
      <c r="C516" s="136">
        <v>0</v>
      </c>
    </row>
    <row r="517" spans="1:3">
      <c r="A517" s="135">
        <v>2070109</v>
      </c>
      <c r="B517" s="135" t="s">
        <v>459</v>
      </c>
      <c r="C517" s="136">
        <v>302</v>
      </c>
    </row>
    <row r="518" spans="1:3">
      <c r="A518" s="135">
        <v>2070110</v>
      </c>
      <c r="B518" s="135" t="s">
        <v>460</v>
      </c>
      <c r="C518" s="136">
        <v>0</v>
      </c>
    </row>
    <row r="519" spans="1:3">
      <c r="A519" s="135">
        <v>2070111</v>
      </c>
      <c r="B519" s="135" t="s">
        <v>461</v>
      </c>
      <c r="C519" s="136">
        <v>9</v>
      </c>
    </row>
    <row r="520" spans="1:3">
      <c r="A520" s="135">
        <v>2070112</v>
      </c>
      <c r="B520" s="135" t="s">
        <v>462</v>
      </c>
      <c r="C520" s="136">
        <v>106</v>
      </c>
    </row>
    <row r="521" spans="1:3">
      <c r="A521" s="135">
        <v>2070113</v>
      </c>
      <c r="B521" s="135" t="s">
        <v>463</v>
      </c>
      <c r="C521" s="136">
        <v>14</v>
      </c>
    </row>
    <row r="522" spans="1:3">
      <c r="A522" s="135">
        <v>2070114</v>
      </c>
      <c r="B522" s="135" t="s">
        <v>464</v>
      </c>
      <c r="C522" s="136">
        <v>338</v>
      </c>
    </row>
    <row r="523" spans="1:3">
      <c r="A523" s="135">
        <v>2070199</v>
      </c>
      <c r="B523" s="135" t="s">
        <v>465</v>
      </c>
      <c r="C523" s="136">
        <v>4218</v>
      </c>
    </row>
    <row r="524" spans="1:3">
      <c r="A524" s="135">
        <v>20702</v>
      </c>
      <c r="B524" s="137" t="s">
        <v>466</v>
      </c>
      <c r="C524" s="136">
        <f>SUM(C525:C531)</f>
        <v>905</v>
      </c>
    </row>
    <row r="525" spans="1:3">
      <c r="A525" s="135">
        <v>2070201</v>
      </c>
      <c r="B525" s="135" t="s">
        <v>114</v>
      </c>
      <c r="C525" s="136">
        <v>90</v>
      </c>
    </row>
    <row r="526" spans="1:3">
      <c r="A526" s="135">
        <v>2070202</v>
      </c>
      <c r="B526" s="135" t="s">
        <v>115</v>
      </c>
      <c r="C526" s="136">
        <v>36</v>
      </c>
    </row>
    <row r="527" spans="1:3">
      <c r="A527" s="135">
        <v>2070203</v>
      </c>
      <c r="B527" s="135" t="s">
        <v>116</v>
      </c>
      <c r="C527" s="136">
        <v>0</v>
      </c>
    </row>
    <row r="528" spans="1:3">
      <c r="A528" s="135">
        <v>2070204</v>
      </c>
      <c r="B528" s="135" t="s">
        <v>467</v>
      </c>
      <c r="C528" s="136">
        <v>570</v>
      </c>
    </row>
    <row r="529" spans="1:3">
      <c r="A529" s="135">
        <v>2070205</v>
      </c>
      <c r="B529" s="135" t="s">
        <v>468</v>
      </c>
      <c r="C529" s="136">
        <v>0</v>
      </c>
    </row>
    <row r="530" spans="1:3">
      <c r="A530" s="135">
        <v>2070206</v>
      </c>
      <c r="B530" s="135" t="s">
        <v>469</v>
      </c>
      <c r="C530" s="136">
        <v>0</v>
      </c>
    </row>
    <row r="531" spans="1:3">
      <c r="A531" s="135">
        <v>2070299</v>
      </c>
      <c r="B531" s="135" t="s">
        <v>470</v>
      </c>
      <c r="C531" s="136">
        <v>209</v>
      </c>
    </row>
    <row r="532" spans="1:3">
      <c r="A532" s="135">
        <v>20703</v>
      </c>
      <c r="B532" s="137" t="s">
        <v>471</v>
      </c>
      <c r="C532" s="136">
        <f>SUM(C533:C542)</f>
        <v>301</v>
      </c>
    </row>
    <row r="533" spans="1:3">
      <c r="A533" s="135">
        <v>2070301</v>
      </c>
      <c r="B533" s="135" t="s">
        <v>114</v>
      </c>
      <c r="C533" s="136">
        <v>100</v>
      </c>
    </row>
    <row r="534" spans="1:3">
      <c r="A534" s="135">
        <v>2070302</v>
      </c>
      <c r="B534" s="135" t="s">
        <v>115</v>
      </c>
      <c r="C534" s="136">
        <v>0</v>
      </c>
    </row>
    <row r="535" spans="1:3">
      <c r="A535" s="135">
        <v>2070303</v>
      </c>
      <c r="B535" s="135" t="s">
        <v>116</v>
      </c>
      <c r="C535" s="136">
        <v>0</v>
      </c>
    </row>
    <row r="536" spans="1:3">
      <c r="A536" s="135">
        <v>2070304</v>
      </c>
      <c r="B536" s="135" t="s">
        <v>472</v>
      </c>
      <c r="C536" s="136">
        <v>0</v>
      </c>
    </row>
    <row r="537" spans="1:3">
      <c r="A537" s="135">
        <v>2070305</v>
      </c>
      <c r="B537" s="135" t="s">
        <v>473</v>
      </c>
      <c r="C537" s="136">
        <v>0</v>
      </c>
    </row>
    <row r="538" spans="1:3">
      <c r="A538" s="135">
        <v>2070306</v>
      </c>
      <c r="B538" s="135" t="s">
        <v>474</v>
      </c>
      <c r="C538" s="136">
        <v>0</v>
      </c>
    </row>
    <row r="539" spans="1:3">
      <c r="A539" s="135">
        <v>2070307</v>
      </c>
      <c r="B539" s="135" t="s">
        <v>475</v>
      </c>
      <c r="C539" s="136">
        <v>0</v>
      </c>
    </row>
    <row r="540" spans="1:3">
      <c r="A540" s="135">
        <v>2070308</v>
      </c>
      <c r="B540" s="135" t="s">
        <v>476</v>
      </c>
      <c r="C540" s="136">
        <v>66</v>
      </c>
    </row>
    <row r="541" spans="1:3">
      <c r="A541" s="135">
        <v>2070309</v>
      </c>
      <c r="B541" s="135" t="s">
        <v>477</v>
      </c>
      <c r="C541" s="136">
        <v>0</v>
      </c>
    </row>
    <row r="542" spans="1:3">
      <c r="A542" s="135">
        <v>2070399</v>
      </c>
      <c r="B542" s="135" t="s">
        <v>478</v>
      </c>
      <c r="C542" s="136">
        <v>135</v>
      </c>
    </row>
    <row r="543" spans="1:3">
      <c r="A543" s="135">
        <v>20706</v>
      </c>
      <c r="B543" s="138" t="s">
        <v>479</v>
      </c>
      <c r="C543" s="136">
        <f>SUM(C544:C551)</f>
        <v>265</v>
      </c>
    </row>
    <row r="544" spans="1:3">
      <c r="A544" s="135">
        <v>2070601</v>
      </c>
      <c r="B544" s="139" t="s">
        <v>114</v>
      </c>
      <c r="C544" s="136">
        <v>0</v>
      </c>
    </row>
    <row r="545" spans="1:3">
      <c r="A545" s="135">
        <v>2070602</v>
      </c>
      <c r="B545" s="139" t="s">
        <v>115</v>
      </c>
      <c r="C545" s="136">
        <v>0</v>
      </c>
    </row>
    <row r="546" spans="1:3">
      <c r="A546" s="135">
        <v>2070603</v>
      </c>
      <c r="B546" s="139" t="s">
        <v>116</v>
      </c>
      <c r="C546" s="136">
        <v>0</v>
      </c>
    </row>
    <row r="547" spans="1:3">
      <c r="A547" s="135">
        <v>2070604</v>
      </c>
      <c r="B547" s="139" t="s">
        <v>480</v>
      </c>
      <c r="C547" s="136">
        <v>75</v>
      </c>
    </row>
    <row r="548" spans="1:3">
      <c r="A548" s="135">
        <v>2070605</v>
      </c>
      <c r="B548" s="139" t="s">
        <v>481</v>
      </c>
      <c r="C548" s="136">
        <v>121</v>
      </c>
    </row>
    <row r="549" spans="1:3">
      <c r="A549" s="135">
        <v>2070606</v>
      </c>
      <c r="B549" s="139" t="s">
        <v>482</v>
      </c>
      <c r="C549" s="136">
        <v>0</v>
      </c>
    </row>
    <row r="550" spans="1:3">
      <c r="A550" s="135">
        <v>2070607</v>
      </c>
      <c r="B550" s="139" t="s">
        <v>483</v>
      </c>
      <c r="C550" s="136">
        <v>50</v>
      </c>
    </row>
    <row r="551" spans="1:3">
      <c r="A551" s="135">
        <v>2070699</v>
      </c>
      <c r="B551" s="139" t="s">
        <v>484</v>
      </c>
      <c r="C551" s="136">
        <v>19</v>
      </c>
    </row>
    <row r="552" spans="1:3">
      <c r="A552" s="135">
        <v>20708</v>
      </c>
      <c r="B552" s="138" t="s">
        <v>485</v>
      </c>
      <c r="C552" s="136">
        <f>SUM(C553:C559)</f>
        <v>1296</v>
      </c>
    </row>
    <row r="553" spans="1:3">
      <c r="A553" s="135">
        <v>2070801</v>
      </c>
      <c r="B553" s="139" t="s">
        <v>114</v>
      </c>
      <c r="C553" s="136">
        <v>1159</v>
      </c>
    </row>
    <row r="554" spans="1:3">
      <c r="A554" s="135">
        <v>2070802</v>
      </c>
      <c r="B554" s="139" t="s">
        <v>115</v>
      </c>
      <c r="C554" s="136">
        <v>30</v>
      </c>
    </row>
    <row r="555" spans="1:3">
      <c r="A555" s="135">
        <v>2070803</v>
      </c>
      <c r="B555" s="139" t="s">
        <v>116</v>
      </c>
      <c r="C555" s="136">
        <v>0</v>
      </c>
    </row>
    <row r="556" spans="1:3">
      <c r="A556" s="135">
        <v>2070804</v>
      </c>
      <c r="B556" s="139" t="s">
        <v>486</v>
      </c>
      <c r="C556" s="136">
        <v>50</v>
      </c>
    </row>
    <row r="557" spans="1:3">
      <c r="A557" s="135">
        <v>2070805</v>
      </c>
      <c r="B557" s="139" t="s">
        <v>487</v>
      </c>
      <c r="C557" s="136">
        <v>0</v>
      </c>
    </row>
    <row r="558" spans="1:3">
      <c r="A558" s="135">
        <v>2070806</v>
      </c>
      <c r="B558" s="139" t="s">
        <v>488</v>
      </c>
      <c r="C558" s="136">
        <v>0</v>
      </c>
    </row>
    <row r="559" spans="1:3">
      <c r="A559" s="135">
        <v>2070899</v>
      </c>
      <c r="B559" s="139" t="s">
        <v>489</v>
      </c>
      <c r="C559" s="136">
        <v>57</v>
      </c>
    </row>
    <row r="560" spans="1:3">
      <c r="A560" s="135">
        <v>20799</v>
      </c>
      <c r="B560" s="137" t="s">
        <v>490</v>
      </c>
      <c r="C560" s="136">
        <f>SUM(C561:C563)</f>
        <v>673</v>
      </c>
    </row>
    <row r="561" spans="1:3">
      <c r="A561" s="135">
        <v>2079902</v>
      </c>
      <c r="B561" s="135" t="s">
        <v>491</v>
      </c>
      <c r="C561" s="136">
        <v>0</v>
      </c>
    </row>
    <row r="562" spans="1:3">
      <c r="A562" s="135">
        <v>2079903</v>
      </c>
      <c r="B562" s="135" t="s">
        <v>492</v>
      </c>
      <c r="C562" s="136">
        <v>0</v>
      </c>
    </row>
    <row r="563" spans="1:3">
      <c r="A563" s="135">
        <v>2079999</v>
      </c>
      <c r="B563" s="135" t="s">
        <v>493</v>
      </c>
      <c r="C563" s="136">
        <v>673</v>
      </c>
    </row>
    <row r="564" spans="1:3">
      <c r="A564" s="135">
        <v>208</v>
      </c>
      <c r="B564" s="137" t="s">
        <v>494</v>
      </c>
      <c r="C564" s="136">
        <f>SUM(C565,C579,C587,C589,C597,C601,C611,C619,C626,C634,C643,C648,C651,C654,C657,C660,C663,C667,C672,C680,C683)</f>
        <v>79573</v>
      </c>
    </row>
    <row r="565" spans="1:3">
      <c r="A565" s="135">
        <v>20801</v>
      </c>
      <c r="B565" s="137" t="s">
        <v>495</v>
      </c>
      <c r="C565" s="136">
        <f>SUM(C566:C578)</f>
        <v>3178</v>
      </c>
    </row>
    <row r="566" spans="1:3">
      <c r="A566" s="135">
        <v>2080101</v>
      </c>
      <c r="B566" s="135" t="s">
        <v>114</v>
      </c>
      <c r="C566" s="136">
        <v>2134</v>
      </c>
    </row>
    <row r="567" spans="1:3">
      <c r="A567" s="135">
        <v>2080102</v>
      </c>
      <c r="B567" s="135" t="s">
        <v>115</v>
      </c>
      <c r="C567" s="136">
        <v>958</v>
      </c>
    </row>
    <row r="568" spans="1:3">
      <c r="A568" s="135">
        <v>2080103</v>
      </c>
      <c r="B568" s="135" t="s">
        <v>116</v>
      </c>
      <c r="C568" s="136">
        <v>0</v>
      </c>
    </row>
    <row r="569" spans="1:3">
      <c r="A569" s="135">
        <v>2080104</v>
      </c>
      <c r="B569" s="135" t="s">
        <v>496</v>
      </c>
      <c r="C569" s="136">
        <v>0</v>
      </c>
    </row>
    <row r="570" spans="1:3">
      <c r="A570" s="135">
        <v>2080105</v>
      </c>
      <c r="B570" s="135" t="s">
        <v>497</v>
      </c>
      <c r="C570" s="136">
        <v>27</v>
      </c>
    </row>
    <row r="571" spans="1:3">
      <c r="A571" s="135">
        <v>2080106</v>
      </c>
      <c r="B571" s="135" t="s">
        <v>498</v>
      </c>
      <c r="C571" s="136">
        <v>0</v>
      </c>
    </row>
    <row r="572" spans="1:3">
      <c r="A572" s="135">
        <v>2080107</v>
      </c>
      <c r="B572" s="135" t="s">
        <v>499</v>
      </c>
      <c r="C572" s="136">
        <v>0</v>
      </c>
    </row>
    <row r="573" spans="1:3">
      <c r="A573" s="135">
        <v>2080108</v>
      </c>
      <c r="B573" s="135" t="s">
        <v>155</v>
      </c>
      <c r="C573" s="136">
        <v>8</v>
      </c>
    </row>
    <row r="574" spans="1:3">
      <c r="A574" s="135">
        <v>2080109</v>
      </c>
      <c r="B574" s="135" t="s">
        <v>500</v>
      </c>
      <c r="C574" s="136">
        <v>0</v>
      </c>
    </row>
    <row r="575" spans="1:3">
      <c r="A575" s="135">
        <v>2080110</v>
      </c>
      <c r="B575" s="135" t="s">
        <v>501</v>
      </c>
      <c r="C575" s="136">
        <v>0</v>
      </c>
    </row>
    <row r="576" spans="1:3">
      <c r="A576" s="135">
        <v>2080111</v>
      </c>
      <c r="B576" s="135" t="s">
        <v>502</v>
      </c>
      <c r="C576" s="136">
        <v>0</v>
      </c>
    </row>
    <row r="577" spans="1:3">
      <c r="A577" s="135">
        <v>2080112</v>
      </c>
      <c r="B577" s="135" t="s">
        <v>503</v>
      </c>
      <c r="C577" s="136">
        <v>0</v>
      </c>
    </row>
    <row r="578" spans="1:3">
      <c r="A578" s="135">
        <v>2080199</v>
      </c>
      <c r="B578" s="135" t="s">
        <v>504</v>
      </c>
      <c r="C578" s="136">
        <v>51</v>
      </c>
    </row>
    <row r="579" spans="1:3">
      <c r="A579" s="135">
        <v>20802</v>
      </c>
      <c r="B579" s="137" t="s">
        <v>505</v>
      </c>
      <c r="C579" s="136">
        <f>SUM(C580:C586)</f>
        <v>2694</v>
      </c>
    </row>
    <row r="580" spans="1:3">
      <c r="A580" s="135">
        <v>2080201</v>
      </c>
      <c r="B580" s="135" t="s">
        <v>114</v>
      </c>
      <c r="C580" s="136">
        <v>1085</v>
      </c>
    </row>
    <row r="581" spans="1:3">
      <c r="A581" s="135">
        <v>2080202</v>
      </c>
      <c r="B581" s="135" t="s">
        <v>115</v>
      </c>
      <c r="C581" s="136">
        <v>341</v>
      </c>
    </row>
    <row r="582" spans="1:3">
      <c r="A582" s="135">
        <v>2080203</v>
      </c>
      <c r="B582" s="135" t="s">
        <v>116</v>
      </c>
      <c r="C582" s="136">
        <v>0</v>
      </c>
    </row>
    <row r="583" spans="1:3">
      <c r="A583" s="135">
        <v>2080206</v>
      </c>
      <c r="B583" s="135" t="s">
        <v>506</v>
      </c>
      <c r="C583" s="136">
        <v>0</v>
      </c>
    </row>
    <row r="584" spans="1:3">
      <c r="A584" s="135">
        <v>2080207</v>
      </c>
      <c r="B584" s="135" t="s">
        <v>507</v>
      </c>
      <c r="C584" s="136">
        <v>0</v>
      </c>
    </row>
    <row r="585" spans="1:3">
      <c r="A585" s="135">
        <v>2080208</v>
      </c>
      <c r="B585" s="135" t="s">
        <v>508</v>
      </c>
      <c r="C585" s="136">
        <v>1025</v>
      </c>
    </row>
    <row r="586" spans="1:3">
      <c r="A586" s="135">
        <v>2080299</v>
      </c>
      <c r="B586" s="135" t="s">
        <v>509</v>
      </c>
      <c r="C586" s="136">
        <v>243</v>
      </c>
    </row>
    <row r="587" spans="1:3">
      <c r="A587" s="135">
        <v>20804</v>
      </c>
      <c r="B587" s="137" t="s">
        <v>510</v>
      </c>
      <c r="C587" s="136">
        <f>C588</f>
        <v>0</v>
      </c>
    </row>
    <row r="588" spans="1:3">
      <c r="A588" s="135">
        <v>2080402</v>
      </c>
      <c r="B588" s="135" t="s">
        <v>511</v>
      </c>
      <c r="C588" s="136">
        <v>0</v>
      </c>
    </row>
    <row r="589" spans="1:3">
      <c r="A589" s="135">
        <v>20805</v>
      </c>
      <c r="B589" s="137" t="s">
        <v>512</v>
      </c>
      <c r="C589" s="136">
        <f>SUM(C590:C596)</f>
        <v>26864</v>
      </c>
    </row>
    <row r="590" spans="1:3">
      <c r="A590" s="135">
        <v>2080501</v>
      </c>
      <c r="B590" s="135" t="s">
        <v>513</v>
      </c>
      <c r="C590" s="136">
        <v>0</v>
      </c>
    </row>
    <row r="591" spans="1:3">
      <c r="A591" s="135">
        <v>2080502</v>
      </c>
      <c r="B591" s="135" t="s">
        <v>514</v>
      </c>
      <c r="C591" s="136">
        <v>0</v>
      </c>
    </row>
    <row r="592" spans="1:3">
      <c r="A592" s="135">
        <v>2080503</v>
      </c>
      <c r="B592" s="135" t="s">
        <v>515</v>
      </c>
      <c r="C592" s="136">
        <v>0</v>
      </c>
    </row>
    <row r="593" spans="1:3">
      <c r="A593" s="135">
        <v>2080505</v>
      </c>
      <c r="B593" s="135" t="s">
        <v>516</v>
      </c>
      <c r="C593" s="136">
        <v>10375</v>
      </c>
    </row>
    <row r="594" spans="1:3">
      <c r="A594" s="135">
        <v>2080506</v>
      </c>
      <c r="B594" s="135" t="s">
        <v>517</v>
      </c>
      <c r="C594" s="136">
        <v>0</v>
      </c>
    </row>
    <row r="595" spans="1:3">
      <c r="A595" s="135">
        <v>2080507</v>
      </c>
      <c r="B595" s="135" t="s">
        <v>518</v>
      </c>
      <c r="C595" s="136">
        <v>16489</v>
      </c>
    </row>
    <row r="596" spans="1:3">
      <c r="A596" s="135">
        <v>2080599</v>
      </c>
      <c r="B596" s="135" t="s">
        <v>519</v>
      </c>
      <c r="C596" s="136">
        <v>0</v>
      </c>
    </row>
    <row r="597" spans="1:3">
      <c r="A597" s="135">
        <v>20806</v>
      </c>
      <c r="B597" s="137" t="s">
        <v>520</v>
      </c>
      <c r="C597" s="136">
        <f>SUM(C598:C600)</f>
        <v>98</v>
      </c>
    </row>
    <row r="598" spans="1:3">
      <c r="A598" s="135">
        <v>2080601</v>
      </c>
      <c r="B598" s="135" t="s">
        <v>521</v>
      </c>
      <c r="C598" s="136">
        <v>21</v>
      </c>
    </row>
    <row r="599" spans="1:3">
      <c r="A599" s="135">
        <v>2080602</v>
      </c>
      <c r="B599" s="135" t="s">
        <v>522</v>
      </c>
      <c r="C599" s="136">
        <v>0</v>
      </c>
    </row>
    <row r="600" spans="1:3">
      <c r="A600" s="135">
        <v>2080699</v>
      </c>
      <c r="B600" s="135" t="s">
        <v>523</v>
      </c>
      <c r="C600" s="136">
        <v>77</v>
      </c>
    </row>
    <row r="601" spans="1:3">
      <c r="A601" s="135">
        <v>20807</v>
      </c>
      <c r="B601" s="137" t="s">
        <v>524</v>
      </c>
      <c r="C601" s="136">
        <f>SUM(C602:C610)</f>
        <v>2425</v>
      </c>
    </row>
    <row r="602" spans="1:3">
      <c r="A602" s="135">
        <v>2080701</v>
      </c>
      <c r="B602" s="135" t="s">
        <v>525</v>
      </c>
      <c r="C602" s="136">
        <v>45</v>
      </c>
    </row>
    <row r="603" spans="1:3">
      <c r="A603" s="135">
        <v>2080702</v>
      </c>
      <c r="B603" s="135" t="s">
        <v>526</v>
      </c>
      <c r="C603" s="136">
        <v>0</v>
      </c>
    </row>
    <row r="604" spans="1:3">
      <c r="A604" s="135">
        <v>2080704</v>
      </c>
      <c r="B604" s="135" t="s">
        <v>527</v>
      </c>
      <c r="C604" s="136">
        <v>0</v>
      </c>
    </row>
    <row r="605" spans="1:3">
      <c r="A605" s="135">
        <v>2080705</v>
      </c>
      <c r="B605" s="135" t="s">
        <v>528</v>
      </c>
      <c r="C605" s="136">
        <v>0</v>
      </c>
    </row>
    <row r="606" spans="1:3">
      <c r="A606" s="135">
        <v>2080709</v>
      </c>
      <c r="B606" s="135" t="s">
        <v>529</v>
      </c>
      <c r="C606" s="136">
        <v>0</v>
      </c>
    </row>
    <row r="607" spans="1:3">
      <c r="A607" s="135">
        <v>2080711</v>
      </c>
      <c r="B607" s="135" t="s">
        <v>530</v>
      </c>
      <c r="C607" s="136">
        <v>0</v>
      </c>
    </row>
    <row r="608" spans="1:3">
      <c r="A608" s="135">
        <v>2080712</v>
      </c>
      <c r="B608" s="135" t="s">
        <v>531</v>
      </c>
      <c r="C608" s="136">
        <v>0</v>
      </c>
    </row>
    <row r="609" spans="1:3">
      <c r="A609" s="135">
        <v>2080713</v>
      </c>
      <c r="B609" s="135" t="s">
        <v>532</v>
      </c>
      <c r="C609" s="136">
        <v>0</v>
      </c>
    </row>
    <row r="610" spans="1:3">
      <c r="A610" s="135">
        <v>2080799</v>
      </c>
      <c r="B610" s="135" t="s">
        <v>533</v>
      </c>
      <c r="C610" s="136">
        <v>2380</v>
      </c>
    </row>
    <row r="611" spans="1:3">
      <c r="A611" s="135">
        <v>20808</v>
      </c>
      <c r="B611" s="137" t="s">
        <v>534</v>
      </c>
      <c r="C611" s="136">
        <f>SUM(C612:C618)</f>
        <v>7936</v>
      </c>
    </row>
    <row r="612" spans="1:3">
      <c r="A612" s="135">
        <v>2080801</v>
      </c>
      <c r="B612" s="135" t="s">
        <v>535</v>
      </c>
      <c r="C612" s="136">
        <v>767</v>
      </c>
    </row>
    <row r="613" spans="1:3">
      <c r="A613" s="135">
        <v>2080802</v>
      </c>
      <c r="B613" s="135" t="s">
        <v>536</v>
      </c>
      <c r="C613" s="136">
        <v>97</v>
      </c>
    </row>
    <row r="614" spans="1:3">
      <c r="A614" s="135">
        <v>2080803</v>
      </c>
      <c r="B614" s="135" t="s">
        <v>537</v>
      </c>
      <c r="C614" s="136">
        <v>0</v>
      </c>
    </row>
    <row r="615" spans="1:3">
      <c r="A615" s="135">
        <v>2080804</v>
      </c>
      <c r="B615" s="135" t="s">
        <v>538</v>
      </c>
      <c r="C615" s="136">
        <v>0</v>
      </c>
    </row>
    <row r="616" spans="1:3">
      <c r="A616" s="135">
        <v>2080805</v>
      </c>
      <c r="B616" s="135" t="s">
        <v>539</v>
      </c>
      <c r="C616" s="136">
        <v>6212</v>
      </c>
    </row>
    <row r="617" spans="1:3">
      <c r="A617" s="135">
        <v>2080806</v>
      </c>
      <c r="B617" s="135" t="s">
        <v>540</v>
      </c>
      <c r="C617" s="136">
        <v>0</v>
      </c>
    </row>
    <row r="618" spans="1:3">
      <c r="A618" s="135">
        <v>2080899</v>
      </c>
      <c r="B618" s="135" t="s">
        <v>541</v>
      </c>
      <c r="C618" s="136">
        <v>860</v>
      </c>
    </row>
    <row r="619" spans="1:3">
      <c r="A619" s="135">
        <v>20809</v>
      </c>
      <c r="B619" s="137" t="s">
        <v>542</v>
      </c>
      <c r="C619" s="136">
        <f>SUM(C620:C625)</f>
        <v>906</v>
      </c>
    </row>
    <row r="620" spans="1:3">
      <c r="A620" s="135">
        <v>2080901</v>
      </c>
      <c r="B620" s="135" t="s">
        <v>543</v>
      </c>
      <c r="C620" s="136">
        <v>337</v>
      </c>
    </row>
    <row r="621" spans="1:3">
      <c r="A621" s="135">
        <v>2080902</v>
      </c>
      <c r="B621" s="135" t="s">
        <v>544</v>
      </c>
      <c r="C621" s="136">
        <v>0</v>
      </c>
    </row>
    <row r="622" spans="1:3">
      <c r="A622" s="135">
        <v>2080903</v>
      </c>
      <c r="B622" s="135" t="s">
        <v>545</v>
      </c>
      <c r="C622" s="136">
        <v>0</v>
      </c>
    </row>
    <row r="623" spans="1:3">
      <c r="A623" s="135">
        <v>2080904</v>
      </c>
      <c r="B623" s="135" t="s">
        <v>546</v>
      </c>
      <c r="C623" s="136">
        <v>0</v>
      </c>
    </row>
    <row r="624" spans="1:3">
      <c r="A624" s="135">
        <v>2080905</v>
      </c>
      <c r="B624" s="135" t="s">
        <v>547</v>
      </c>
      <c r="C624" s="136">
        <v>153</v>
      </c>
    </row>
    <row r="625" spans="1:3">
      <c r="A625" s="135">
        <v>2080999</v>
      </c>
      <c r="B625" s="135" t="s">
        <v>548</v>
      </c>
      <c r="C625" s="136">
        <v>416</v>
      </c>
    </row>
    <row r="626" spans="1:3">
      <c r="A626" s="135">
        <v>20810</v>
      </c>
      <c r="B626" s="137" t="s">
        <v>549</v>
      </c>
      <c r="C626" s="136">
        <f>SUM(C627:C633)</f>
        <v>1588</v>
      </c>
    </row>
    <row r="627" spans="1:3">
      <c r="A627" s="135">
        <v>2081001</v>
      </c>
      <c r="B627" s="135" t="s">
        <v>550</v>
      </c>
      <c r="C627" s="136">
        <v>1495</v>
      </c>
    </row>
    <row r="628" spans="1:3">
      <c r="A628" s="135">
        <v>2081002</v>
      </c>
      <c r="B628" s="135" t="s">
        <v>551</v>
      </c>
      <c r="C628" s="136">
        <v>93</v>
      </c>
    </row>
    <row r="629" spans="1:3">
      <c r="A629" s="135">
        <v>2081003</v>
      </c>
      <c r="B629" s="135" t="s">
        <v>552</v>
      </c>
      <c r="C629" s="136">
        <v>0</v>
      </c>
    </row>
    <row r="630" spans="1:3">
      <c r="A630" s="135">
        <v>2081004</v>
      </c>
      <c r="B630" s="135" t="s">
        <v>553</v>
      </c>
      <c r="C630" s="136">
        <v>0</v>
      </c>
    </row>
    <row r="631" spans="1:3">
      <c r="A631" s="135">
        <v>2081005</v>
      </c>
      <c r="B631" s="135" t="s">
        <v>554</v>
      </c>
      <c r="C631" s="136">
        <v>0</v>
      </c>
    </row>
    <row r="632" spans="1:3">
      <c r="A632" s="135">
        <v>2081006</v>
      </c>
      <c r="B632" s="135" t="s">
        <v>555</v>
      </c>
      <c r="C632" s="136">
        <v>0</v>
      </c>
    </row>
    <row r="633" spans="1:3">
      <c r="A633" s="135">
        <v>2081099</v>
      </c>
      <c r="B633" s="135" t="s">
        <v>556</v>
      </c>
      <c r="C633" s="136">
        <v>0</v>
      </c>
    </row>
    <row r="634" spans="1:3">
      <c r="A634" s="135">
        <v>20811</v>
      </c>
      <c r="B634" s="137" t="s">
        <v>557</v>
      </c>
      <c r="C634" s="136">
        <f>SUM(C635:C642)</f>
        <v>2463</v>
      </c>
    </row>
    <row r="635" spans="1:3">
      <c r="A635" s="135">
        <v>2081101</v>
      </c>
      <c r="B635" s="135" t="s">
        <v>114</v>
      </c>
      <c r="C635" s="136">
        <v>185</v>
      </c>
    </row>
    <row r="636" spans="1:3">
      <c r="A636" s="135">
        <v>2081102</v>
      </c>
      <c r="B636" s="135" t="s">
        <v>115</v>
      </c>
      <c r="C636" s="136">
        <v>55</v>
      </c>
    </row>
    <row r="637" spans="1:3">
      <c r="A637" s="135">
        <v>2081103</v>
      </c>
      <c r="B637" s="135" t="s">
        <v>116</v>
      </c>
      <c r="C637" s="136">
        <v>0</v>
      </c>
    </row>
    <row r="638" spans="1:3">
      <c r="A638" s="135">
        <v>2081104</v>
      </c>
      <c r="B638" s="135" t="s">
        <v>558</v>
      </c>
      <c r="C638" s="136">
        <v>199</v>
      </c>
    </row>
    <row r="639" spans="1:3">
      <c r="A639" s="135">
        <v>2081105</v>
      </c>
      <c r="B639" s="135" t="s">
        <v>559</v>
      </c>
      <c r="C639" s="136">
        <v>162</v>
      </c>
    </row>
    <row r="640" spans="1:3">
      <c r="A640" s="135">
        <v>2081106</v>
      </c>
      <c r="B640" s="135" t="s">
        <v>560</v>
      </c>
      <c r="C640" s="136">
        <v>0</v>
      </c>
    </row>
    <row r="641" spans="1:3">
      <c r="A641" s="135">
        <v>2081107</v>
      </c>
      <c r="B641" s="135" t="s">
        <v>561</v>
      </c>
      <c r="C641" s="136">
        <v>1239</v>
      </c>
    </row>
    <row r="642" spans="1:3">
      <c r="A642" s="135">
        <v>2081199</v>
      </c>
      <c r="B642" s="135" t="s">
        <v>562</v>
      </c>
      <c r="C642" s="136">
        <v>623</v>
      </c>
    </row>
    <row r="643" spans="1:3">
      <c r="A643" s="135">
        <v>20816</v>
      </c>
      <c r="B643" s="137" t="s">
        <v>563</v>
      </c>
      <c r="C643" s="136">
        <f>SUM(C644:C647)</f>
        <v>17</v>
      </c>
    </row>
    <row r="644" spans="1:3">
      <c r="A644" s="135">
        <v>2081601</v>
      </c>
      <c r="B644" s="135" t="s">
        <v>114</v>
      </c>
      <c r="C644" s="136">
        <v>0</v>
      </c>
    </row>
    <row r="645" spans="1:3">
      <c r="A645" s="135">
        <v>2081602</v>
      </c>
      <c r="B645" s="135" t="s">
        <v>115</v>
      </c>
      <c r="C645" s="136">
        <v>0</v>
      </c>
    </row>
    <row r="646" spans="1:3">
      <c r="A646" s="135">
        <v>2081603</v>
      </c>
      <c r="B646" s="135" t="s">
        <v>116</v>
      </c>
      <c r="C646" s="136">
        <v>0</v>
      </c>
    </row>
    <row r="647" spans="1:3">
      <c r="A647" s="135">
        <v>2081699</v>
      </c>
      <c r="B647" s="135" t="s">
        <v>564</v>
      </c>
      <c r="C647" s="136">
        <v>17</v>
      </c>
    </row>
    <row r="648" spans="1:3">
      <c r="A648" s="135">
        <v>20819</v>
      </c>
      <c r="B648" s="137" t="s">
        <v>565</v>
      </c>
      <c r="C648" s="136">
        <f>SUM(C649:C650)</f>
        <v>8294</v>
      </c>
    </row>
    <row r="649" spans="1:3">
      <c r="A649" s="135">
        <v>2081901</v>
      </c>
      <c r="B649" s="135" t="s">
        <v>566</v>
      </c>
      <c r="C649" s="136">
        <v>1500</v>
      </c>
    </row>
    <row r="650" spans="1:3">
      <c r="A650" s="135">
        <v>2081902</v>
      </c>
      <c r="B650" s="135" t="s">
        <v>567</v>
      </c>
      <c r="C650" s="136">
        <v>6794</v>
      </c>
    </row>
    <row r="651" spans="1:3">
      <c r="A651" s="135">
        <v>20820</v>
      </c>
      <c r="B651" s="137" t="s">
        <v>568</v>
      </c>
      <c r="C651" s="136">
        <f>SUM(C652:C653)</f>
        <v>876</v>
      </c>
    </row>
    <row r="652" spans="1:3">
      <c r="A652" s="135">
        <v>2082001</v>
      </c>
      <c r="B652" s="135" t="s">
        <v>569</v>
      </c>
      <c r="C652" s="136">
        <v>814</v>
      </c>
    </row>
    <row r="653" spans="1:3">
      <c r="A653" s="135">
        <v>2082002</v>
      </c>
      <c r="B653" s="135" t="s">
        <v>570</v>
      </c>
      <c r="C653" s="136">
        <v>62</v>
      </c>
    </row>
    <row r="654" spans="1:3">
      <c r="A654" s="135">
        <v>20821</v>
      </c>
      <c r="B654" s="137" t="s">
        <v>571</v>
      </c>
      <c r="C654" s="136">
        <f>SUM(C655:C656)</f>
        <v>4303</v>
      </c>
    </row>
    <row r="655" spans="1:3">
      <c r="A655" s="135">
        <v>2082101</v>
      </c>
      <c r="B655" s="135" t="s">
        <v>572</v>
      </c>
      <c r="C655" s="136">
        <v>0</v>
      </c>
    </row>
    <row r="656" spans="1:3">
      <c r="A656" s="135">
        <v>2082102</v>
      </c>
      <c r="B656" s="135" t="s">
        <v>573</v>
      </c>
      <c r="C656" s="136">
        <v>4303</v>
      </c>
    </row>
    <row r="657" spans="1:3">
      <c r="A657" s="135">
        <v>20824</v>
      </c>
      <c r="B657" s="137" t="s">
        <v>574</v>
      </c>
      <c r="C657" s="136">
        <f>SUM(C658:C659)</f>
        <v>0</v>
      </c>
    </row>
    <row r="658" spans="1:3">
      <c r="A658" s="135">
        <v>2082401</v>
      </c>
      <c r="B658" s="135" t="s">
        <v>575</v>
      </c>
      <c r="C658" s="136">
        <v>0</v>
      </c>
    </row>
    <row r="659" spans="1:3">
      <c r="A659" s="135">
        <v>2082402</v>
      </c>
      <c r="B659" s="135" t="s">
        <v>576</v>
      </c>
      <c r="C659" s="136">
        <v>0</v>
      </c>
    </row>
    <row r="660" spans="1:3">
      <c r="A660" s="135">
        <v>20825</v>
      </c>
      <c r="B660" s="137" t="s">
        <v>577</v>
      </c>
      <c r="C660" s="136">
        <f>SUM(C661:C662)</f>
        <v>29</v>
      </c>
    </row>
    <row r="661" spans="1:3">
      <c r="A661" s="135">
        <v>2082501</v>
      </c>
      <c r="B661" s="135" t="s">
        <v>578</v>
      </c>
      <c r="C661" s="136">
        <v>0</v>
      </c>
    </row>
    <row r="662" spans="1:3">
      <c r="A662" s="135">
        <v>2082502</v>
      </c>
      <c r="B662" s="135" t="s">
        <v>579</v>
      </c>
      <c r="C662" s="136">
        <v>29</v>
      </c>
    </row>
    <row r="663" spans="1:3">
      <c r="A663" s="135">
        <v>20826</v>
      </c>
      <c r="B663" s="137" t="s">
        <v>580</v>
      </c>
      <c r="C663" s="136">
        <f>SUM(C664:C666)</f>
        <v>11375</v>
      </c>
    </row>
    <row r="664" spans="1:3">
      <c r="A664" s="135">
        <v>2082601</v>
      </c>
      <c r="B664" s="135" t="s">
        <v>581</v>
      </c>
      <c r="C664" s="136">
        <v>0</v>
      </c>
    </row>
    <row r="665" spans="1:3">
      <c r="A665" s="135">
        <v>2082602</v>
      </c>
      <c r="B665" s="135" t="s">
        <v>582</v>
      </c>
      <c r="C665" s="136">
        <v>11375</v>
      </c>
    </row>
    <row r="666" spans="1:3">
      <c r="A666" s="135">
        <v>2082699</v>
      </c>
      <c r="B666" s="135" t="s">
        <v>583</v>
      </c>
      <c r="C666" s="136">
        <v>0</v>
      </c>
    </row>
    <row r="667" spans="1:3">
      <c r="A667" s="135">
        <v>20827</v>
      </c>
      <c r="B667" s="137" t="s">
        <v>584</v>
      </c>
      <c r="C667" s="136">
        <f>SUM(C668:C671)</f>
        <v>1040</v>
      </c>
    </row>
    <row r="668" spans="1:3">
      <c r="A668" s="135">
        <v>2082701</v>
      </c>
      <c r="B668" s="135" t="s">
        <v>585</v>
      </c>
      <c r="C668" s="136">
        <v>0</v>
      </c>
    </row>
    <row r="669" spans="1:3">
      <c r="A669" s="135">
        <v>2082702</v>
      </c>
      <c r="B669" s="135" t="s">
        <v>586</v>
      </c>
      <c r="C669" s="136">
        <v>0</v>
      </c>
    </row>
    <row r="670" spans="1:3">
      <c r="A670" s="135">
        <v>2082703</v>
      </c>
      <c r="B670" s="135" t="s">
        <v>587</v>
      </c>
      <c r="C670" s="136">
        <v>0</v>
      </c>
    </row>
    <row r="671" spans="1:3">
      <c r="A671" s="135">
        <v>2082799</v>
      </c>
      <c r="B671" s="135" t="s">
        <v>588</v>
      </c>
      <c r="C671" s="136">
        <v>1040</v>
      </c>
    </row>
    <row r="672" spans="1:3">
      <c r="A672" s="135">
        <v>20828</v>
      </c>
      <c r="B672" s="137" t="s">
        <v>589</v>
      </c>
      <c r="C672" s="136">
        <f>SUM(C673:C679)</f>
        <v>248</v>
      </c>
    </row>
    <row r="673" spans="1:3">
      <c r="A673" s="135">
        <v>2082801</v>
      </c>
      <c r="B673" s="135" t="s">
        <v>114</v>
      </c>
      <c r="C673" s="136">
        <v>147</v>
      </c>
    </row>
    <row r="674" spans="1:3">
      <c r="A674" s="135">
        <v>2082802</v>
      </c>
      <c r="B674" s="135" t="s">
        <v>115</v>
      </c>
      <c r="C674" s="136">
        <v>68</v>
      </c>
    </row>
    <row r="675" spans="1:3">
      <c r="A675" s="135">
        <v>2082803</v>
      </c>
      <c r="B675" s="135" t="s">
        <v>116</v>
      </c>
      <c r="C675" s="136">
        <v>0</v>
      </c>
    </row>
    <row r="676" spans="1:3">
      <c r="A676" s="135">
        <v>2082804</v>
      </c>
      <c r="B676" s="135" t="s">
        <v>590</v>
      </c>
      <c r="C676" s="136">
        <v>0</v>
      </c>
    </row>
    <row r="677" spans="1:3">
      <c r="A677" s="135">
        <v>2082805</v>
      </c>
      <c r="B677" s="135" t="s">
        <v>591</v>
      </c>
      <c r="C677" s="136">
        <v>0</v>
      </c>
    </row>
    <row r="678" spans="1:3">
      <c r="A678" s="135">
        <v>2082850</v>
      </c>
      <c r="B678" s="135" t="s">
        <v>123</v>
      </c>
      <c r="C678" s="136">
        <v>0</v>
      </c>
    </row>
    <row r="679" spans="1:3">
      <c r="A679" s="135">
        <v>2082899</v>
      </c>
      <c r="B679" s="135" t="s">
        <v>592</v>
      </c>
      <c r="C679" s="136">
        <v>33</v>
      </c>
    </row>
    <row r="680" spans="1:3">
      <c r="A680" s="135">
        <v>20830</v>
      </c>
      <c r="B680" s="137" t="s">
        <v>593</v>
      </c>
      <c r="C680" s="136">
        <f>SUM(C681:C682)</f>
        <v>677</v>
      </c>
    </row>
    <row r="681" spans="1:3">
      <c r="A681" s="135">
        <v>2083001</v>
      </c>
      <c r="B681" s="135" t="s">
        <v>594</v>
      </c>
      <c r="C681" s="136">
        <v>79</v>
      </c>
    </row>
    <row r="682" spans="1:3">
      <c r="A682" s="135">
        <v>2083099</v>
      </c>
      <c r="B682" s="135" t="s">
        <v>595</v>
      </c>
      <c r="C682" s="136">
        <v>598</v>
      </c>
    </row>
    <row r="683" spans="1:3">
      <c r="A683" s="135">
        <v>20899</v>
      </c>
      <c r="B683" s="137" t="s">
        <v>596</v>
      </c>
      <c r="C683" s="136">
        <f>C684</f>
        <v>4562</v>
      </c>
    </row>
    <row r="684" spans="1:3">
      <c r="A684" s="135">
        <v>2089901</v>
      </c>
      <c r="B684" s="135" t="s">
        <v>597</v>
      </c>
      <c r="C684" s="136">
        <v>4562</v>
      </c>
    </row>
    <row r="685" spans="1:3">
      <c r="A685" s="135">
        <v>210</v>
      </c>
      <c r="B685" s="137" t="s">
        <v>598</v>
      </c>
      <c r="C685" s="136">
        <f>SUM(C686,C691,C705,C709,C721,C724,C728,C733,C737,C741,C744,C753,C755)</f>
        <v>77322</v>
      </c>
    </row>
    <row r="686" spans="1:3">
      <c r="A686" s="135">
        <v>21001</v>
      </c>
      <c r="B686" s="137" t="s">
        <v>599</v>
      </c>
      <c r="C686" s="136">
        <f>SUM(C687:C690)</f>
        <v>7549</v>
      </c>
    </row>
    <row r="687" spans="1:3">
      <c r="A687" s="135">
        <v>2100101</v>
      </c>
      <c r="B687" s="135" t="s">
        <v>114</v>
      </c>
      <c r="C687" s="136">
        <v>4962</v>
      </c>
    </row>
    <row r="688" spans="1:3">
      <c r="A688" s="135">
        <v>2100102</v>
      </c>
      <c r="B688" s="135" t="s">
        <v>115</v>
      </c>
      <c r="C688" s="136">
        <v>142</v>
      </c>
    </row>
    <row r="689" spans="1:3">
      <c r="A689" s="135">
        <v>2100103</v>
      </c>
      <c r="B689" s="135" t="s">
        <v>116</v>
      </c>
      <c r="C689" s="136">
        <v>0</v>
      </c>
    </row>
    <row r="690" spans="1:3">
      <c r="A690" s="135">
        <v>2100199</v>
      </c>
      <c r="B690" s="135" t="s">
        <v>600</v>
      </c>
      <c r="C690" s="136">
        <v>2445</v>
      </c>
    </row>
    <row r="691" spans="1:3">
      <c r="A691" s="135">
        <v>21002</v>
      </c>
      <c r="B691" s="137" t="s">
        <v>601</v>
      </c>
      <c r="C691" s="136">
        <f>SUM(C692:C704)</f>
        <v>2602</v>
      </c>
    </row>
    <row r="692" spans="1:3">
      <c r="A692" s="135">
        <v>2100201</v>
      </c>
      <c r="B692" s="135" t="s">
        <v>602</v>
      </c>
      <c r="C692" s="136">
        <v>1174</v>
      </c>
    </row>
    <row r="693" spans="1:3">
      <c r="A693" s="135">
        <v>2100202</v>
      </c>
      <c r="B693" s="135" t="s">
        <v>603</v>
      </c>
      <c r="C693" s="136">
        <v>893</v>
      </c>
    </row>
    <row r="694" spans="1:3">
      <c r="A694" s="135">
        <v>2100203</v>
      </c>
      <c r="B694" s="135" t="s">
        <v>604</v>
      </c>
      <c r="C694" s="136">
        <v>0</v>
      </c>
    </row>
    <row r="695" spans="1:3">
      <c r="A695" s="135">
        <v>2100204</v>
      </c>
      <c r="B695" s="135" t="s">
        <v>605</v>
      </c>
      <c r="C695" s="136">
        <v>0</v>
      </c>
    </row>
    <row r="696" spans="1:3">
      <c r="A696" s="135">
        <v>2100205</v>
      </c>
      <c r="B696" s="135" t="s">
        <v>606</v>
      </c>
      <c r="C696" s="136">
        <v>100</v>
      </c>
    </row>
    <row r="697" spans="1:3">
      <c r="A697" s="135">
        <v>2100206</v>
      </c>
      <c r="B697" s="135" t="s">
        <v>607</v>
      </c>
      <c r="C697" s="136">
        <v>150</v>
      </c>
    </row>
    <row r="698" spans="1:3">
      <c r="A698" s="135">
        <v>2100207</v>
      </c>
      <c r="B698" s="135" t="s">
        <v>608</v>
      </c>
      <c r="C698" s="136">
        <v>0</v>
      </c>
    </row>
    <row r="699" spans="1:3">
      <c r="A699" s="135">
        <v>2100208</v>
      </c>
      <c r="B699" s="135" t="s">
        <v>609</v>
      </c>
      <c r="C699" s="136">
        <v>0</v>
      </c>
    </row>
    <row r="700" spans="1:3">
      <c r="A700" s="135">
        <v>2100209</v>
      </c>
      <c r="B700" s="135" t="s">
        <v>610</v>
      </c>
      <c r="C700" s="136">
        <v>0</v>
      </c>
    </row>
    <row r="701" spans="1:3">
      <c r="A701" s="135">
        <v>2100210</v>
      </c>
      <c r="B701" s="135" t="s">
        <v>611</v>
      </c>
      <c r="C701" s="136">
        <v>0</v>
      </c>
    </row>
    <row r="702" spans="1:3">
      <c r="A702" s="135">
        <v>2100211</v>
      </c>
      <c r="B702" s="135" t="s">
        <v>612</v>
      </c>
      <c r="C702" s="136">
        <v>0</v>
      </c>
    </row>
    <row r="703" spans="1:3">
      <c r="A703" s="135">
        <v>2100212</v>
      </c>
      <c r="B703" s="135" t="s">
        <v>613</v>
      </c>
      <c r="C703" s="136">
        <v>0</v>
      </c>
    </row>
    <row r="704" spans="1:3">
      <c r="A704" s="135">
        <v>2100299</v>
      </c>
      <c r="B704" s="135" t="s">
        <v>614</v>
      </c>
      <c r="C704" s="136">
        <v>285</v>
      </c>
    </row>
    <row r="705" spans="1:3">
      <c r="A705" s="135">
        <v>21003</v>
      </c>
      <c r="B705" s="137" t="s">
        <v>615</v>
      </c>
      <c r="C705" s="136">
        <f>SUM(C706:C708)</f>
        <v>6121</v>
      </c>
    </row>
    <row r="706" spans="1:3">
      <c r="A706" s="135">
        <v>2100301</v>
      </c>
      <c r="B706" s="135" t="s">
        <v>616</v>
      </c>
      <c r="C706" s="136">
        <v>0</v>
      </c>
    </row>
    <row r="707" spans="1:3">
      <c r="A707" s="135">
        <v>2100302</v>
      </c>
      <c r="B707" s="135" t="s">
        <v>617</v>
      </c>
      <c r="C707" s="136">
        <v>4605</v>
      </c>
    </row>
    <row r="708" spans="1:3">
      <c r="A708" s="135">
        <v>2100399</v>
      </c>
      <c r="B708" s="135" t="s">
        <v>618</v>
      </c>
      <c r="C708" s="136">
        <v>1516</v>
      </c>
    </row>
    <row r="709" spans="1:3">
      <c r="A709" s="135">
        <v>21004</v>
      </c>
      <c r="B709" s="137" t="s">
        <v>619</v>
      </c>
      <c r="C709" s="136">
        <f>SUM(C710:C720)</f>
        <v>9416</v>
      </c>
    </row>
    <row r="710" spans="1:3">
      <c r="A710" s="135">
        <v>2100401</v>
      </c>
      <c r="B710" s="135" t="s">
        <v>620</v>
      </c>
      <c r="C710" s="136">
        <v>1531</v>
      </c>
    </row>
    <row r="711" spans="1:3">
      <c r="A711" s="135">
        <v>2100402</v>
      </c>
      <c r="B711" s="135" t="s">
        <v>621</v>
      </c>
      <c r="C711" s="136">
        <v>356</v>
      </c>
    </row>
    <row r="712" spans="1:3">
      <c r="A712" s="135">
        <v>2100403</v>
      </c>
      <c r="B712" s="135" t="s">
        <v>622</v>
      </c>
      <c r="C712" s="136">
        <v>1647</v>
      </c>
    </row>
    <row r="713" spans="1:3">
      <c r="A713" s="135">
        <v>2100404</v>
      </c>
      <c r="B713" s="135" t="s">
        <v>623</v>
      </c>
      <c r="C713" s="136">
        <v>0</v>
      </c>
    </row>
    <row r="714" spans="1:3">
      <c r="A714" s="135">
        <v>2100405</v>
      </c>
      <c r="B714" s="135" t="s">
        <v>624</v>
      </c>
      <c r="C714" s="136">
        <v>0</v>
      </c>
    </row>
    <row r="715" spans="1:3">
      <c r="A715" s="135">
        <v>2100406</v>
      </c>
      <c r="B715" s="135" t="s">
        <v>625</v>
      </c>
      <c r="C715" s="136">
        <v>0</v>
      </c>
    </row>
    <row r="716" spans="1:3">
      <c r="A716" s="135">
        <v>2100407</v>
      </c>
      <c r="B716" s="135" t="s">
        <v>626</v>
      </c>
      <c r="C716" s="136">
        <v>0</v>
      </c>
    </row>
    <row r="717" spans="1:3">
      <c r="A717" s="135">
        <v>2100408</v>
      </c>
      <c r="B717" s="135" t="s">
        <v>627</v>
      </c>
      <c r="C717" s="136">
        <v>3255</v>
      </c>
    </row>
    <row r="718" spans="1:3">
      <c r="A718" s="135">
        <v>2100409</v>
      </c>
      <c r="B718" s="135" t="s">
        <v>628</v>
      </c>
      <c r="C718" s="136">
        <v>549</v>
      </c>
    </row>
    <row r="719" spans="1:3">
      <c r="A719" s="135">
        <v>2100410</v>
      </c>
      <c r="B719" s="135" t="s">
        <v>629</v>
      </c>
      <c r="C719" s="136">
        <v>1552</v>
      </c>
    </row>
    <row r="720" spans="1:3">
      <c r="A720" s="135">
        <v>2100499</v>
      </c>
      <c r="B720" s="135" t="s">
        <v>630</v>
      </c>
      <c r="C720" s="136">
        <v>526</v>
      </c>
    </row>
    <row r="721" spans="1:3">
      <c r="A721" s="135">
        <v>21006</v>
      </c>
      <c r="B721" s="137" t="s">
        <v>631</v>
      </c>
      <c r="C721" s="136">
        <f>SUM(C722:C723)</f>
        <v>0</v>
      </c>
    </row>
    <row r="722" spans="1:3">
      <c r="A722" s="135">
        <v>2100601</v>
      </c>
      <c r="B722" s="135" t="s">
        <v>632</v>
      </c>
      <c r="C722" s="136">
        <v>0</v>
      </c>
    </row>
    <row r="723" spans="1:3">
      <c r="A723" s="135">
        <v>2100699</v>
      </c>
      <c r="B723" s="135" t="s">
        <v>633</v>
      </c>
      <c r="C723" s="136">
        <v>0</v>
      </c>
    </row>
    <row r="724" spans="1:3">
      <c r="A724" s="135">
        <v>21007</v>
      </c>
      <c r="B724" s="137" t="s">
        <v>634</v>
      </c>
      <c r="C724" s="136">
        <f>SUM(C725:C727)</f>
        <v>3794</v>
      </c>
    </row>
    <row r="725" spans="1:3">
      <c r="A725" s="135">
        <v>2100716</v>
      </c>
      <c r="B725" s="135" t="s">
        <v>635</v>
      </c>
      <c r="C725" s="136">
        <v>0</v>
      </c>
    </row>
    <row r="726" spans="1:3">
      <c r="A726" s="135">
        <v>2100717</v>
      </c>
      <c r="B726" s="135" t="s">
        <v>636</v>
      </c>
      <c r="C726" s="136">
        <v>3201</v>
      </c>
    </row>
    <row r="727" spans="1:3">
      <c r="A727" s="135">
        <v>2100799</v>
      </c>
      <c r="B727" s="135" t="s">
        <v>637</v>
      </c>
      <c r="C727" s="136">
        <v>593</v>
      </c>
    </row>
    <row r="728" spans="1:3">
      <c r="A728" s="135">
        <v>21011</v>
      </c>
      <c r="B728" s="137" t="s">
        <v>638</v>
      </c>
      <c r="C728" s="136">
        <f>SUM(C729:C732)</f>
        <v>4976</v>
      </c>
    </row>
    <row r="729" spans="1:3">
      <c r="A729" s="135">
        <v>2101101</v>
      </c>
      <c r="B729" s="135" t="s">
        <v>639</v>
      </c>
      <c r="C729" s="136">
        <v>3688</v>
      </c>
    </row>
    <row r="730" spans="1:3">
      <c r="A730" s="135">
        <v>2101102</v>
      </c>
      <c r="B730" s="135" t="s">
        <v>640</v>
      </c>
      <c r="C730" s="136">
        <v>1288</v>
      </c>
    </row>
    <row r="731" spans="1:3">
      <c r="A731" s="135">
        <v>2101103</v>
      </c>
      <c r="B731" s="135" t="s">
        <v>641</v>
      </c>
      <c r="C731" s="136">
        <v>0</v>
      </c>
    </row>
    <row r="732" spans="1:3">
      <c r="A732" s="135">
        <v>2101199</v>
      </c>
      <c r="B732" s="135" t="s">
        <v>642</v>
      </c>
      <c r="C732" s="136">
        <v>0</v>
      </c>
    </row>
    <row r="733" spans="1:3">
      <c r="A733" s="135">
        <v>21012</v>
      </c>
      <c r="B733" s="137" t="s">
        <v>643</v>
      </c>
      <c r="C733" s="136">
        <f>SUM(C734:C736)</f>
        <v>38388</v>
      </c>
    </row>
    <row r="734" spans="1:3">
      <c r="A734" s="135">
        <v>2101201</v>
      </c>
      <c r="B734" s="135" t="s">
        <v>644</v>
      </c>
      <c r="C734" s="136">
        <v>0</v>
      </c>
    </row>
    <row r="735" spans="1:3">
      <c r="A735" s="135">
        <v>2101202</v>
      </c>
      <c r="B735" s="135" t="s">
        <v>645</v>
      </c>
      <c r="C735" s="136">
        <v>38174</v>
      </c>
    </row>
    <row r="736" spans="1:3">
      <c r="A736" s="135">
        <v>2101299</v>
      </c>
      <c r="B736" s="135" t="s">
        <v>646</v>
      </c>
      <c r="C736" s="136">
        <v>214</v>
      </c>
    </row>
    <row r="737" spans="1:3">
      <c r="A737" s="135">
        <v>21013</v>
      </c>
      <c r="B737" s="137" t="s">
        <v>647</v>
      </c>
      <c r="C737" s="136">
        <f>SUM(C738:C740)</f>
        <v>1834</v>
      </c>
    </row>
    <row r="738" spans="1:3">
      <c r="A738" s="135">
        <v>2101301</v>
      </c>
      <c r="B738" s="135" t="s">
        <v>648</v>
      </c>
      <c r="C738" s="136">
        <v>760</v>
      </c>
    </row>
    <row r="739" spans="1:3">
      <c r="A739" s="135">
        <v>2101302</v>
      </c>
      <c r="B739" s="135" t="s">
        <v>649</v>
      </c>
      <c r="C739" s="136">
        <v>0</v>
      </c>
    </row>
    <row r="740" spans="1:3">
      <c r="A740" s="135">
        <v>2101399</v>
      </c>
      <c r="B740" s="135" t="s">
        <v>650</v>
      </c>
      <c r="C740" s="136">
        <v>1074</v>
      </c>
    </row>
    <row r="741" spans="1:3">
      <c r="A741" s="135">
        <v>21014</v>
      </c>
      <c r="B741" s="137" t="s">
        <v>651</v>
      </c>
      <c r="C741" s="136">
        <f>SUM(C742:C743)</f>
        <v>361</v>
      </c>
    </row>
    <row r="742" spans="1:3">
      <c r="A742" s="135">
        <v>2101401</v>
      </c>
      <c r="B742" s="135" t="s">
        <v>652</v>
      </c>
      <c r="C742" s="136">
        <v>361</v>
      </c>
    </row>
    <row r="743" spans="1:3">
      <c r="A743" s="135">
        <v>2101499</v>
      </c>
      <c r="B743" s="135" t="s">
        <v>653</v>
      </c>
      <c r="C743" s="136">
        <v>0</v>
      </c>
    </row>
    <row r="744" spans="1:3">
      <c r="A744" s="135">
        <v>21015</v>
      </c>
      <c r="B744" s="137" t="s">
        <v>654</v>
      </c>
      <c r="C744" s="136">
        <f>SUM(C745:C752)</f>
        <v>1781</v>
      </c>
    </row>
    <row r="745" spans="1:3">
      <c r="A745" s="135">
        <v>2101501</v>
      </c>
      <c r="B745" s="135" t="s">
        <v>114</v>
      </c>
      <c r="C745" s="136">
        <v>787</v>
      </c>
    </row>
    <row r="746" spans="1:3">
      <c r="A746" s="135">
        <v>2101502</v>
      </c>
      <c r="B746" s="135" t="s">
        <v>115</v>
      </c>
      <c r="C746" s="136">
        <v>974</v>
      </c>
    </row>
    <row r="747" spans="1:3">
      <c r="A747" s="135">
        <v>2101503</v>
      </c>
      <c r="B747" s="135" t="s">
        <v>116</v>
      </c>
      <c r="C747" s="136">
        <v>0</v>
      </c>
    </row>
    <row r="748" spans="1:3">
      <c r="A748" s="135">
        <v>2101504</v>
      </c>
      <c r="B748" s="135" t="s">
        <v>155</v>
      </c>
      <c r="C748" s="136">
        <v>10</v>
      </c>
    </row>
    <row r="749" spans="1:3">
      <c r="A749" s="135">
        <v>2101505</v>
      </c>
      <c r="B749" s="135" t="s">
        <v>655</v>
      </c>
      <c r="C749" s="136">
        <v>0</v>
      </c>
    </row>
    <row r="750" spans="1:3">
      <c r="A750" s="135">
        <v>2101506</v>
      </c>
      <c r="B750" s="135" t="s">
        <v>656</v>
      </c>
      <c r="C750" s="136">
        <v>0</v>
      </c>
    </row>
    <row r="751" spans="1:3">
      <c r="A751" s="135">
        <v>2101550</v>
      </c>
      <c r="B751" s="135" t="s">
        <v>123</v>
      </c>
      <c r="C751" s="136">
        <v>0</v>
      </c>
    </row>
    <row r="752" spans="1:3">
      <c r="A752" s="135">
        <v>2101599</v>
      </c>
      <c r="B752" s="135" t="s">
        <v>657</v>
      </c>
      <c r="C752" s="136">
        <v>10</v>
      </c>
    </row>
    <row r="753" spans="1:3">
      <c r="A753" s="135">
        <v>21016</v>
      </c>
      <c r="B753" s="137" t="s">
        <v>658</v>
      </c>
      <c r="C753" s="136">
        <f>C754</f>
        <v>0</v>
      </c>
    </row>
    <row r="754" spans="1:3">
      <c r="A754" s="135">
        <v>2101601</v>
      </c>
      <c r="B754" s="135" t="s">
        <v>659</v>
      </c>
      <c r="C754" s="136">
        <v>0</v>
      </c>
    </row>
    <row r="755" spans="1:3">
      <c r="A755" s="135">
        <v>21099</v>
      </c>
      <c r="B755" s="137" t="s">
        <v>660</v>
      </c>
      <c r="C755" s="136">
        <f>C756</f>
        <v>500</v>
      </c>
    </row>
    <row r="756" spans="1:3">
      <c r="A756" s="135">
        <v>2109901</v>
      </c>
      <c r="B756" s="135" t="s">
        <v>661</v>
      </c>
      <c r="C756" s="136">
        <v>500</v>
      </c>
    </row>
    <row r="757" spans="1:3">
      <c r="A757" s="135">
        <v>211</v>
      </c>
      <c r="B757" s="137" t="s">
        <v>662</v>
      </c>
      <c r="C757" s="136">
        <f>SUM(C758,C768,C772,C780,C785,C792,C798,C801,C804,C806,C808,C814,C816,C818,C833)</f>
        <v>22291</v>
      </c>
    </row>
    <row r="758" spans="1:3">
      <c r="A758" s="135">
        <v>21101</v>
      </c>
      <c r="B758" s="137" t="s">
        <v>663</v>
      </c>
      <c r="C758" s="136">
        <f>SUM(C759:C767)</f>
        <v>1552</v>
      </c>
    </row>
    <row r="759" spans="1:3">
      <c r="A759" s="135">
        <v>2110101</v>
      </c>
      <c r="B759" s="135" t="s">
        <v>114</v>
      </c>
      <c r="C759" s="136">
        <v>1161</v>
      </c>
    </row>
    <row r="760" spans="1:3">
      <c r="A760" s="135">
        <v>2110102</v>
      </c>
      <c r="B760" s="135" t="s">
        <v>115</v>
      </c>
      <c r="C760" s="136">
        <v>321</v>
      </c>
    </row>
    <row r="761" spans="1:3">
      <c r="A761" s="135">
        <v>2110103</v>
      </c>
      <c r="B761" s="135" t="s">
        <v>116</v>
      </c>
      <c r="C761" s="136">
        <v>0</v>
      </c>
    </row>
    <row r="762" spans="1:3">
      <c r="A762" s="135">
        <v>2110104</v>
      </c>
      <c r="B762" s="135" t="s">
        <v>664</v>
      </c>
      <c r="C762" s="136">
        <v>0</v>
      </c>
    </row>
    <row r="763" spans="1:3">
      <c r="A763" s="135">
        <v>2110105</v>
      </c>
      <c r="B763" s="135" t="s">
        <v>665</v>
      </c>
      <c r="C763" s="136">
        <v>0</v>
      </c>
    </row>
    <row r="764" spans="1:3">
      <c r="A764" s="135">
        <v>2110106</v>
      </c>
      <c r="B764" s="135" t="s">
        <v>666</v>
      </c>
      <c r="C764" s="136">
        <v>0</v>
      </c>
    </row>
    <row r="765" spans="1:3">
      <c r="A765" s="135">
        <v>2110107</v>
      </c>
      <c r="B765" s="135" t="s">
        <v>667</v>
      </c>
      <c r="C765" s="136">
        <v>0</v>
      </c>
    </row>
    <row r="766" spans="1:3">
      <c r="A766" s="135">
        <v>2110108</v>
      </c>
      <c r="B766" s="135" t="s">
        <v>668</v>
      </c>
      <c r="C766" s="136">
        <v>0</v>
      </c>
    </row>
    <row r="767" spans="1:3">
      <c r="A767" s="135">
        <v>2110199</v>
      </c>
      <c r="B767" s="135" t="s">
        <v>669</v>
      </c>
      <c r="C767" s="136">
        <v>70</v>
      </c>
    </row>
    <row r="768" spans="1:3">
      <c r="A768" s="135">
        <v>21102</v>
      </c>
      <c r="B768" s="137" t="s">
        <v>670</v>
      </c>
      <c r="C768" s="136">
        <f>SUM(C769:C771)</f>
        <v>81</v>
      </c>
    </row>
    <row r="769" spans="1:3">
      <c r="A769" s="135">
        <v>2110203</v>
      </c>
      <c r="B769" s="135" t="s">
        <v>671</v>
      </c>
      <c r="C769" s="136">
        <v>0</v>
      </c>
    </row>
    <row r="770" spans="1:3">
      <c r="A770" s="135">
        <v>2110204</v>
      </c>
      <c r="B770" s="135" t="s">
        <v>672</v>
      </c>
      <c r="C770" s="136">
        <v>0</v>
      </c>
    </row>
    <row r="771" spans="1:3">
      <c r="A771" s="135">
        <v>2110299</v>
      </c>
      <c r="B771" s="135" t="s">
        <v>673</v>
      </c>
      <c r="C771" s="136">
        <v>81</v>
      </c>
    </row>
    <row r="772" spans="1:3">
      <c r="A772" s="135">
        <v>21103</v>
      </c>
      <c r="B772" s="137" t="s">
        <v>674</v>
      </c>
      <c r="C772" s="136">
        <f>SUM(C773:C779)</f>
        <v>16717</v>
      </c>
    </row>
    <row r="773" spans="1:3">
      <c r="A773" s="135">
        <v>2110301</v>
      </c>
      <c r="B773" s="135" t="s">
        <v>675</v>
      </c>
      <c r="C773" s="136">
        <v>12</v>
      </c>
    </row>
    <row r="774" spans="1:3">
      <c r="A774" s="135">
        <v>2110302</v>
      </c>
      <c r="B774" s="135" t="s">
        <v>676</v>
      </c>
      <c r="C774" s="136">
        <v>9372</v>
      </c>
    </row>
    <row r="775" spans="1:3">
      <c r="A775" s="135">
        <v>2110303</v>
      </c>
      <c r="B775" s="135" t="s">
        <v>677</v>
      </c>
      <c r="C775" s="136">
        <v>0</v>
      </c>
    </row>
    <row r="776" spans="1:3">
      <c r="A776" s="135">
        <v>2110304</v>
      </c>
      <c r="B776" s="135" t="s">
        <v>678</v>
      </c>
      <c r="C776" s="136">
        <v>0</v>
      </c>
    </row>
    <row r="777" spans="1:3">
      <c r="A777" s="135">
        <v>2110305</v>
      </c>
      <c r="B777" s="135" t="s">
        <v>679</v>
      </c>
      <c r="C777" s="136">
        <v>0</v>
      </c>
    </row>
    <row r="778" spans="1:3">
      <c r="A778" s="135">
        <v>2110306</v>
      </c>
      <c r="B778" s="135" t="s">
        <v>680</v>
      </c>
      <c r="C778" s="136">
        <v>0</v>
      </c>
    </row>
    <row r="779" spans="1:3">
      <c r="A779" s="135">
        <v>2110399</v>
      </c>
      <c r="B779" s="135" t="s">
        <v>681</v>
      </c>
      <c r="C779" s="136">
        <v>7333</v>
      </c>
    </row>
    <row r="780" spans="1:3">
      <c r="A780" s="135">
        <v>21104</v>
      </c>
      <c r="B780" s="137" t="s">
        <v>682</v>
      </c>
      <c r="C780" s="136">
        <f>SUM(C781:C784)</f>
        <v>2361</v>
      </c>
    </row>
    <row r="781" spans="1:3">
      <c r="A781" s="135">
        <v>2110401</v>
      </c>
      <c r="B781" s="135" t="s">
        <v>683</v>
      </c>
      <c r="C781" s="136">
        <v>0</v>
      </c>
    </row>
    <row r="782" spans="1:3">
      <c r="A782" s="135">
        <v>2110402</v>
      </c>
      <c r="B782" s="135" t="s">
        <v>684</v>
      </c>
      <c r="C782" s="136">
        <v>2361</v>
      </c>
    </row>
    <row r="783" spans="1:3">
      <c r="A783" s="135">
        <v>2110404</v>
      </c>
      <c r="B783" s="135" t="s">
        <v>685</v>
      </c>
      <c r="C783" s="136">
        <v>0</v>
      </c>
    </row>
    <row r="784" spans="1:3">
      <c r="A784" s="135">
        <v>2110499</v>
      </c>
      <c r="B784" s="135" t="s">
        <v>686</v>
      </c>
      <c r="C784" s="136">
        <v>0</v>
      </c>
    </row>
    <row r="785" spans="1:3">
      <c r="A785" s="135">
        <v>21105</v>
      </c>
      <c r="B785" s="137" t="s">
        <v>687</v>
      </c>
      <c r="C785" s="136">
        <f>SUM(C786:C791)</f>
        <v>86</v>
      </c>
    </row>
    <row r="786" spans="1:3">
      <c r="A786" s="135">
        <v>2110501</v>
      </c>
      <c r="B786" s="135" t="s">
        <v>688</v>
      </c>
      <c r="C786" s="136">
        <v>0</v>
      </c>
    </row>
    <row r="787" spans="1:3">
      <c r="A787" s="135">
        <v>2110502</v>
      </c>
      <c r="B787" s="135" t="s">
        <v>689</v>
      </c>
      <c r="C787" s="136">
        <v>0</v>
      </c>
    </row>
    <row r="788" spans="1:3">
      <c r="A788" s="135">
        <v>2110503</v>
      </c>
      <c r="B788" s="135" t="s">
        <v>690</v>
      </c>
      <c r="C788" s="136">
        <v>0</v>
      </c>
    </row>
    <row r="789" spans="1:3">
      <c r="A789" s="135">
        <v>2110506</v>
      </c>
      <c r="B789" s="135" t="s">
        <v>691</v>
      </c>
      <c r="C789" s="136">
        <v>0</v>
      </c>
    </row>
    <row r="790" spans="1:3">
      <c r="A790" s="135">
        <v>2110507</v>
      </c>
      <c r="B790" s="135" t="s">
        <v>692</v>
      </c>
      <c r="C790" s="136">
        <v>86</v>
      </c>
    </row>
    <row r="791" spans="1:3">
      <c r="A791" s="135">
        <v>2110599</v>
      </c>
      <c r="B791" s="135" t="s">
        <v>693</v>
      </c>
      <c r="C791" s="136">
        <v>0</v>
      </c>
    </row>
    <row r="792" spans="1:3">
      <c r="A792" s="135">
        <v>21106</v>
      </c>
      <c r="B792" s="137" t="s">
        <v>694</v>
      </c>
      <c r="C792" s="136">
        <f>SUM(C793:C797)</f>
        <v>197</v>
      </c>
    </row>
    <row r="793" spans="1:3">
      <c r="A793" s="135">
        <v>2110602</v>
      </c>
      <c r="B793" s="135" t="s">
        <v>695</v>
      </c>
      <c r="C793" s="136">
        <v>197</v>
      </c>
    </row>
    <row r="794" spans="1:3">
      <c r="A794" s="135">
        <v>2110603</v>
      </c>
      <c r="B794" s="135" t="s">
        <v>696</v>
      </c>
      <c r="C794" s="136">
        <v>0</v>
      </c>
    </row>
    <row r="795" spans="1:3">
      <c r="A795" s="135">
        <v>2110604</v>
      </c>
      <c r="B795" s="135" t="s">
        <v>697</v>
      </c>
      <c r="C795" s="136">
        <v>0</v>
      </c>
    </row>
    <row r="796" spans="1:3">
      <c r="A796" s="135">
        <v>2110605</v>
      </c>
      <c r="B796" s="135" t="s">
        <v>698</v>
      </c>
      <c r="C796" s="136">
        <v>0</v>
      </c>
    </row>
    <row r="797" spans="1:3">
      <c r="A797" s="135">
        <v>2110699</v>
      </c>
      <c r="B797" s="135" t="s">
        <v>699</v>
      </c>
      <c r="C797" s="136">
        <v>0</v>
      </c>
    </row>
    <row r="798" spans="1:3">
      <c r="A798" s="135">
        <v>21107</v>
      </c>
      <c r="B798" s="137" t="s">
        <v>700</v>
      </c>
      <c r="C798" s="136">
        <f>SUM(C799:C800)</f>
        <v>0</v>
      </c>
    </row>
    <row r="799" spans="1:3">
      <c r="A799" s="135">
        <v>2110704</v>
      </c>
      <c r="B799" s="135" t="s">
        <v>701</v>
      </c>
      <c r="C799" s="136">
        <v>0</v>
      </c>
    </row>
    <row r="800" spans="1:3">
      <c r="A800" s="135">
        <v>2110799</v>
      </c>
      <c r="B800" s="135" t="s">
        <v>702</v>
      </c>
      <c r="C800" s="136">
        <v>0</v>
      </c>
    </row>
    <row r="801" spans="1:3">
      <c r="A801" s="135">
        <v>21108</v>
      </c>
      <c r="B801" s="137" t="s">
        <v>703</v>
      </c>
      <c r="C801" s="136">
        <f>SUM(C802:C803)</f>
        <v>0</v>
      </c>
    </row>
    <row r="802" spans="1:3">
      <c r="A802" s="135">
        <v>2110804</v>
      </c>
      <c r="B802" s="135" t="s">
        <v>704</v>
      </c>
      <c r="C802" s="136">
        <v>0</v>
      </c>
    </row>
    <row r="803" spans="1:3">
      <c r="A803" s="135">
        <v>2110899</v>
      </c>
      <c r="B803" s="135" t="s">
        <v>705</v>
      </c>
      <c r="C803" s="136">
        <v>0</v>
      </c>
    </row>
    <row r="804" spans="1:3">
      <c r="A804" s="135">
        <v>21109</v>
      </c>
      <c r="B804" s="137" t="s">
        <v>706</v>
      </c>
      <c r="C804" s="136">
        <f>C805</f>
        <v>0</v>
      </c>
    </row>
    <row r="805" spans="1:3">
      <c r="A805" s="135">
        <v>2110901</v>
      </c>
      <c r="B805" s="135" t="s">
        <v>707</v>
      </c>
      <c r="C805" s="136">
        <v>0</v>
      </c>
    </row>
    <row r="806" spans="1:3">
      <c r="A806" s="135">
        <v>21110</v>
      </c>
      <c r="B806" s="137" t="s">
        <v>708</v>
      </c>
      <c r="C806" s="136">
        <f>C807</f>
        <v>0</v>
      </c>
    </row>
    <row r="807" spans="1:3">
      <c r="A807" s="135">
        <v>2111001</v>
      </c>
      <c r="B807" s="135" t="s">
        <v>709</v>
      </c>
      <c r="C807" s="136">
        <v>0</v>
      </c>
    </row>
    <row r="808" spans="1:3">
      <c r="A808" s="135">
        <v>21111</v>
      </c>
      <c r="B808" s="137" t="s">
        <v>710</v>
      </c>
      <c r="C808" s="136">
        <f>SUM(C809:C813)</f>
        <v>229</v>
      </c>
    </row>
    <row r="809" spans="1:3">
      <c r="A809" s="135">
        <v>2111101</v>
      </c>
      <c r="B809" s="135" t="s">
        <v>711</v>
      </c>
      <c r="C809" s="136">
        <v>89</v>
      </c>
    </row>
    <row r="810" spans="1:3">
      <c r="A810" s="135">
        <v>2111102</v>
      </c>
      <c r="B810" s="135" t="s">
        <v>712</v>
      </c>
      <c r="C810" s="136">
        <v>0</v>
      </c>
    </row>
    <row r="811" spans="1:3">
      <c r="A811" s="135">
        <v>2111103</v>
      </c>
      <c r="B811" s="135" t="s">
        <v>713</v>
      </c>
      <c r="C811" s="136">
        <v>0</v>
      </c>
    </row>
    <row r="812" spans="1:3">
      <c r="A812" s="135">
        <v>2111104</v>
      </c>
      <c r="B812" s="135" t="s">
        <v>714</v>
      </c>
      <c r="C812" s="136">
        <v>0</v>
      </c>
    </row>
    <row r="813" spans="1:3">
      <c r="A813" s="135">
        <v>2111199</v>
      </c>
      <c r="B813" s="135" t="s">
        <v>715</v>
      </c>
      <c r="C813" s="136">
        <v>140</v>
      </c>
    </row>
    <row r="814" spans="1:3">
      <c r="A814" s="135">
        <v>21112</v>
      </c>
      <c r="B814" s="137" t="s">
        <v>716</v>
      </c>
      <c r="C814" s="136">
        <f>C815</f>
        <v>35</v>
      </c>
    </row>
    <row r="815" spans="1:3">
      <c r="A815" s="135">
        <v>2111201</v>
      </c>
      <c r="B815" s="135" t="s">
        <v>717</v>
      </c>
      <c r="C815" s="136">
        <v>35</v>
      </c>
    </row>
    <row r="816" spans="1:3">
      <c r="A816" s="135">
        <v>21113</v>
      </c>
      <c r="B816" s="137" t="s">
        <v>718</v>
      </c>
      <c r="C816" s="136">
        <f>C817</f>
        <v>0</v>
      </c>
    </row>
    <row r="817" spans="1:3">
      <c r="A817" s="135">
        <v>2111301</v>
      </c>
      <c r="B817" s="135" t="s">
        <v>719</v>
      </c>
      <c r="C817" s="136">
        <v>0</v>
      </c>
    </row>
    <row r="818" spans="1:3">
      <c r="A818" s="135">
        <v>21114</v>
      </c>
      <c r="B818" s="137" t="s">
        <v>720</v>
      </c>
      <c r="C818" s="136">
        <f>SUM(C819:C832)</f>
        <v>0</v>
      </c>
    </row>
    <row r="819" spans="1:3">
      <c r="A819" s="135">
        <v>2111401</v>
      </c>
      <c r="B819" s="135" t="s">
        <v>114</v>
      </c>
      <c r="C819" s="136">
        <v>0</v>
      </c>
    </row>
    <row r="820" spans="1:3">
      <c r="A820" s="135">
        <v>2111402</v>
      </c>
      <c r="B820" s="135" t="s">
        <v>115</v>
      </c>
      <c r="C820" s="136">
        <v>0</v>
      </c>
    </row>
    <row r="821" spans="1:3">
      <c r="A821" s="135">
        <v>2111403</v>
      </c>
      <c r="B821" s="135" t="s">
        <v>116</v>
      </c>
      <c r="C821" s="136">
        <v>0</v>
      </c>
    </row>
    <row r="822" spans="1:3">
      <c r="A822" s="135">
        <v>2111404</v>
      </c>
      <c r="B822" s="135" t="s">
        <v>721</v>
      </c>
      <c r="C822" s="136">
        <v>0</v>
      </c>
    </row>
    <row r="823" spans="1:3">
      <c r="A823" s="135">
        <v>2111405</v>
      </c>
      <c r="B823" s="135" t="s">
        <v>722</v>
      </c>
      <c r="C823" s="136">
        <v>0</v>
      </c>
    </row>
    <row r="824" spans="1:3">
      <c r="A824" s="135">
        <v>2111406</v>
      </c>
      <c r="B824" s="135" t="s">
        <v>723</v>
      </c>
      <c r="C824" s="136">
        <v>0</v>
      </c>
    </row>
    <row r="825" spans="1:3">
      <c r="A825" s="135">
        <v>2111407</v>
      </c>
      <c r="B825" s="135" t="s">
        <v>724</v>
      </c>
      <c r="C825" s="136">
        <v>0</v>
      </c>
    </row>
    <row r="826" spans="1:3">
      <c r="A826" s="135">
        <v>2111408</v>
      </c>
      <c r="B826" s="135" t="s">
        <v>725</v>
      </c>
      <c r="C826" s="136">
        <v>0</v>
      </c>
    </row>
    <row r="827" spans="1:3">
      <c r="A827" s="135">
        <v>2111409</v>
      </c>
      <c r="B827" s="135" t="s">
        <v>726</v>
      </c>
      <c r="C827" s="136">
        <v>0</v>
      </c>
    </row>
    <row r="828" spans="1:3">
      <c r="A828" s="135">
        <v>2111410</v>
      </c>
      <c r="B828" s="135" t="s">
        <v>727</v>
      </c>
      <c r="C828" s="136">
        <v>0</v>
      </c>
    </row>
    <row r="829" spans="1:3">
      <c r="A829" s="135">
        <v>2111411</v>
      </c>
      <c r="B829" s="135" t="s">
        <v>155</v>
      </c>
      <c r="C829" s="136">
        <v>0</v>
      </c>
    </row>
    <row r="830" spans="1:3">
      <c r="A830" s="135">
        <v>2111413</v>
      </c>
      <c r="B830" s="135" t="s">
        <v>728</v>
      </c>
      <c r="C830" s="136">
        <v>0</v>
      </c>
    </row>
    <row r="831" spans="1:3">
      <c r="A831" s="135">
        <v>2111450</v>
      </c>
      <c r="B831" s="135" t="s">
        <v>123</v>
      </c>
      <c r="C831" s="136">
        <v>0</v>
      </c>
    </row>
    <row r="832" spans="1:3">
      <c r="A832" s="135">
        <v>2111499</v>
      </c>
      <c r="B832" s="135" t="s">
        <v>729</v>
      </c>
      <c r="C832" s="136">
        <v>0</v>
      </c>
    </row>
    <row r="833" spans="1:3">
      <c r="A833" s="135">
        <v>21199</v>
      </c>
      <c r="B833" s="137" t="s">
        <v>730</v>
      </c>
      <c r="C833" s="136">
        <f>C834</f>
        <v>1033</v>
      </c>
    </row>
    <row r="834" spans="1:3">
      <c r="A834" s="135">
        <v>2119901</v>
      </c>
      <c r="B834" s="135" t="s">
        <v>731</v>
      </c>
      <c r="C834" s="136">
        <v>1033</v>
      </c>
    </row>
    <row r="835" spans="1:3">
      <c r="A835" s="135">
        <v>212</v>
      </c>
      <c r="B835" s="137" t="s">
        <v>732</v>
      </c>
      <c r="C835" s="136">
        <f>SUM(C836,C847,C849,C852,C854,C856)</f>
        <v>14160</v>
      </c>
    </row>
    <row r="836" spans="1:3">
      <c r="A836" s="135">
        <v>21201</v>
      </c>
      <c r="B836" s="137" t="s">
        <v>733</v>
      </c>
      <c r="C836" s="136">
        <f>SUM(C837:C846)</f>
        <v>7273</v>
      </c>
    </row>
    <row r="837" spans="1:3">
      <c r="A837" s="135">
        <v>2120101</v>
      </c>
      <c r="B837" s="135" t="s">
        <v>114</v>
      </c>
      <c r="C837" s="136">
        <v>5423</v>
      </c>
    </row>
    <row r="838" spans="1:3">
      <c r="A838" s="135">
        <v>2120102</v>
      </c>
      <c r="B838" s="135" t="s">
        <v>115</v>
      </c>
      <c r="C838" s="136">
        <v>1774</v>
      </c>
    </row>
    <row r="839" spans="1:3">
      <c r="A839" s="135">
        <v>2120103</v>
      </c>
      <c r="B839" s="135" t="s">
        <v>116</v>
      </c>
      <c r="C839" s="136">
        <v>0</v>
      </c>
    </row>
    <row r="840" spans="1:3">
      <c r="A840" s="135">
        <v>2120104</v>
      </c>
      <c r="B840" s="135" t="s">
        <v>734</v>
      </c>
      <c r="C840" s="136">
        <v>48</v>
      </c>
    </row>
    <row r="841" spans="1:3">
      <c r="A841" s="135">
        <v>2120105</v>
      </c>
      <c r="B841" s="135" t="s">
        <v>735</v>
      </c>
      <c r="C841" s="136">
        <v>0</v>
      </c>
    </row>
    <row r="842" spans="1:3">
      <c r="A842" s="135">
        <v>2120106</v>
      </c>
      <c r="B842" s="135" t="s">
        <v>736</v>
      </c>
      <c r="C842" s="136">
        <v>0</v>
      </c>
    </row>
    <row r="843" spans="1:3">
      <c r="A843" s="135">
        <v>2120107</v>
      </c>
      <c r="B843" s="135" t="s">
        <v>737</v>
      </c>
      <c r="C843" s="136">
        <v>0</v>
      </c>
    </row>
    <row r="844" spans="1:3">
      <c r="A844" s="135">
        <v>2120109</v>
      </c>
      <c r="B844" s="135" t="s">
        <v>738</v>
      </c>
      <c r="C844" s="136">
        <v>0</v>
      </c>
    </row>
    <row r="845" spans="1:3">
      <c r="A845" s="135">
        <v>2120110</v>
      </c>
      <c r="B845" s="135" t="s">
        <v>739</v>
      </c>
      <c r="C845" s="136">
        <v>0</v>
      </c>
    </row>
    <row r="846" spans="1:3">
      <c r="A846" s="135">
        <v>2120199</v>
      </c>
      <c r="B846" s="135" t="s">
        <v>740</v>
      </c>
      <c r="C846" s="136">
        <v>28</v>
      </c>
    </row>
    <row r="847" spans="1:3">
      <c r="A847" s="135">
        <v>21202</v>
      </c>
      <c r="B847" s="137" t="s">
        <v>741</v>
      </c>
      <c r="C847" s="136">
        <f>C848</f>
        <v>3</v>
      </c>
    </row>
    <row r="848" spans="1:3">
      <c r="A848" s="135">
        <v>2120201</v>
      </c>
      <c r="B848" s="135" t="s">
        <v>742</v>
      </c>
      <c r="C848" s="136">
        <v>3</v>
      </c>
    </row>
    <row r="849" spans="1:3">
      <c r="A849" s="135">
        <v>21203</v>
      </c>
      <c r="B849" s="137" t="s">
        <v>743</v>
      </c>
      <c r="C849" s="136">
        <f>SUM(C850:C851)</f>
        <v>3697</v>
      </c>
    </row>
    <row r="850" spans="1:3">
      <c r="A850" s="135">
        <v>2120303</v>
      </c>
      <c r="B850" s="135" t="s">
        <v>744</v>
      </c>
      <c r="C850" s="136">
        <v>101</v>
      </c>
    </row>
    <row r="851" spans="1:3">
      <c r="A851" s="135">
        <v>2120399</v>
      </c>
      <c r="B851" s="135" t="s">
        <v>745</v>
      </c>
      <c r="C851" s="136">
        <v>3596</v>
      </c>
    </row>
    <row r="852" spans="1:3">
      <c r="A852" s="135">
        <v>21205</v>
      </c>
      <c r="B852" s="137" t="s">
        <v>746</v>
      </c>
      <c r="C852" s="136">
        <f t="shared" ref="C852:C856" si="1">C853</f>
        <v>2582</v>
      </c>
    </row>
    <row r="853" spans="1:3">
      <c r="A853" s="135">
        <v>2120501</v>
      </c>
      <c r="B853" s="135" t="s">
        <v>747</v>
      </c>
      <c r="C853" s="136">
        <v>2582</v>
      </c>
    </row>
    <row r="854" spans="1:3">
      <c r="A854" s="135">
        <v>21206</v>
      </c>
      <c r="B854" s="137" t="s">
        <v>748</v>
      </c>
      <c r="C854" s="136">
        <f t="shared" si="1"/>
        <v>457</v>
      </c>
    </row>
    <row r="855" spans="1:3">
      <c r="A855" s="135">
        <v>2120601</v>
      </c>
      <c r="B855" s="135" t="s">
        <v>749</v>
      </c>
      <c r="C855" s="136">
        <v>457</v>
      </c>
    </row>
    <row r="856" spans="1:3">
      <c r="A856" s="135">
        <v>21299</v>
      </c>
      <c r="B856" s="137" t="s">
        <v>750</v>
      </c>
      <c r="C856" s="136">
        <f t="shared" si="1"/>
        <v>148</v>
      </c>
    </row>
    <row r="857" spans="1:3">
      <c r="A857" s="135">
        <v>2129901</v>
      </c>
      <c r="B857" s="135" t="s">
        <v>751</v>
      </c>
      <c r="C857" s="136">
        <v>148</v>
      </c>
    </row>
    <row r="858" spans="1:3">
      <c r="A858" s="135">
        <v>213</v>
      </c>
      <c r="B858" s="137" t="s">
        <v>752</v>
      </c>
      <c r="C858" s="136">
        <f>SUM(C859,C885,C910,C938,C949,C956,C963,C966)</f>
        <v>97028</v>
      </c>
    </row>
    <row r="859" spans="1:3">
      <c r="A859" s="135">
        <v>21301</v>
      </c>
      <c r="B859" s="137" t="s">
        <v>753</v>
      </c>
      <c r="C859" s="136">
        <f>SUM(C860:C884)</f>
        <v>29142</v>
      </c>
    </row>
    <row r="860" spans="1:3">
      <c r="A860" s="135">
        <v>2130101</v>
      </c>
      <c r="B860" s="135" t="s">
        <v>114</v>
      </c>
      <c r="C860" s="136">
        <v>5943</v>
      </c>
    </row>
    <row r="861" spans="1:3">
      <c r="A861" s="135">
        <v>2130102</v>
      </c>
      <c r="B861" s="135" t="s">
        <v>115</v>
      </c>
      <c r="C861" s="136">
        <v>319</v>
      </c>
    </row>
    <row r="862" spans="1:3">
      <c r="A862" s="135">
        <v>2130103</v>
      </c>
      <c r="B862" s="135" t="s">
        <v>116</v>
      </c>
      <c r="C862" s="136">
        <v>0</v>
      </c>
    </row>
    <row r="863" spans="1:3">
      <c r="A863" s="135">
        <v>2130104</v>
      </c>
      <c r="B863" s="135" t="s">
        <v>123</v>
      </c>
      <c r="C863" s="136">
        <v>0</v>
      </c>
    </row>
    <row r="864" spans="1:3">
      <c r="A864" s="135">
        <v>2130105</v>
      </c>
      <c r="B864" s="135" t="s">
        <v>754</v>
      </c>
      <c r="C864" s="136">
        <v>0</v>
      </c>
    </row>
    <row r="865" spans="1:3">
      <c r="A865" s="135">
        <v>2130106</v>
      </c>
      <c r="B865" s="135" t="s">
        <v>755</v>
      </c>
      <c r="C865" s="136">
        <v>1933</v>
      </c>
    </row>
    <row r="866" spans="1:3">
      <c r="A866" s="135">
        <v>2130108</v>
      </c>
      <c r="B866" s="135" t="s">
        <v>756</v>
      </c>
      <c r="C866" s="136">
        <v>1084</v>
      </c>
    </row>
    <row r="867" spans="1:3">
      <c r="A867" s="135">
        <v>2130109</v>
      </c>
      <c r="B867" s="135" t="s">
        <v>757</v>
      </c>
      <c r="C867" s="136">
        <v>159</v>
      </c>
    </row>
    <row r="868" spans="1:3">
      <c r="A868" s="135">
        <v>2130110</v>
      </c>
      <c r="B868" s="135" t="s">
        <v>758</v>
      </c>
      <c r="C868" s="136">
        <v>57</v>
      </c>
    </row>
    <row r="869" spans="1:3">
      <c r="A869" s="135">
        <v>2130111</v>
      </c>
      <c r="B869" s="135" t="s">
        <v>759</v>
      </c>
      <c r="C869" s="136">
        <v>11</v>
      </c>
    </row>
    <row r="870" spans="1:3">
      <c r="A870" s="135">
        <v>2130112</v>
      </c>
      <c r="B870" s="135" t="s">
        <v>760</v>
      </c>
      <c r="C870" s="136">
        <v>0</v>
      </c>
    </row>
    <row r="871" spans="1:3">
      <c r="A871" s="135">
        <v>2130114</v>
      </c>
      <c r="B871" s="135" t="s">
        <v>761</v>
      </c>
      <c r="C871" s="136">
        <v>0</v>
      </c>
    </row>
    <row r="872" spans="1:3">
      <c r="A872" s="135">
        <v>2130119</v>
      </c>
      <c r="B872" s="135" t="s">
        <v>762</v>
      </c>
      <c r="C872" s="136">
        <v>138</v>
      </c>
    </row>
    <row r="873" spans="1:3">
      <c r="A873" s="135">
        <v>2130120</v>
      </c>
      <c r="B873" s="135" t="s">
        <v>763</v>
      </c>
      <c r="C873" s="136">
        <v>0</v>
      </c>
    </row>
    <row r="874" spans="1:3">
      <c r="A874" s="135">
        <v>2130121</v>
      </c>
      <c r="B874" s="135" t="s">
        <v>764</v>
      </c>
      <c r="C874" s="136">
        <v>0</v>
      </c>
    </row>
    <row r="875" spans="1:3">
      <c r="A875" s="135">
        <v>2130122</v>
      </c>
      <c r="B875" s="135" t="s">
        <v>765</v>
      </c>
      <c r="C875" s="136">
        <v>8281</v>
      </c>
    </row>
    <row r="876" spans="1:3">
      <c r="A876" s="135">
        <v>2130124</v>
      </c>
      <c r="B876" s="135" t="s">
        <v>766</v>
      </c>
      <c r="C876" s="136">
        <v>543</v>
      </c>
    </row>
    <row r="877" spans="1:3">
      <c r="A877" s="135">
        <v>2130125</v>
      </c>
      <c r="B877" s="135" t="s">
        <v>767</v>
      </c>
      <c r="C877" s="136">
        <v>0</v>
      </c>
    </row>
    <row r="878" spans="1:3">
      <c r="A878" s="135">
        <v>2130126</v>
      </c>
      <c r="B878" s="135" t="s">
        <v>768</v>
      </c>
      <c r="C878" s="136">
        <v>339</v>
      </c>
    </row>
    <row r="879" spans="1:3">
      <c r="A879" s="135">
        <v>2130135</v>
      </c>
      <c r="B879" s="135" t="s">
        <v>769</v>
      </c>
      <c r="C879" s="136">
        <v>1924</v>
      </c>
    </row>
    <row r="880" spans="1:3">
      <c r="A880" s="135">
        <v>2130142</v>
      </c>
      <c r="B880" s="135" t="s">
        <v>770</v>
      </c>
      <c r="C880" s="136">
        <v>858</v>
      </c>
    </row>
    <row r="881" spans="1:3">
      <c r="A881" s="135">
        <v>2130148</v>
      </c>
      <c r="B881" s="135" t="s">
        <v>771</v>
      </c>
      <c r="C881" s="136">
        <v>44</v>
      </c>
    </row>
    <row r="882" spans="1:3">
      <c r="A882" s="135">
        <v>2130152</v>
      </c>
      <c r="B882" s="135" t="s">
        <v>772</v>
      </c>
      <c r="C882" s="136">
        <v>2</v>
      </c>
    </row>
    <row r="883" spans="1:3">
      <c r="A883" s="135">
        <v>2130153</v>
      </c>
      <c r="B883" s="135" t="s">
        <v>773</v>
      </c>
      <c r="C883" s="136">
        <v>0</v>
      </c>
    </row>
    <row r="884" spans="1:3">
      <c r="A884" s="135">
        <v>2130199</v>
      </c>
      <c r="B884" s="135" t="s">
        <v>774</v>
      </c>
      <c r="C884" s="136">
        <v>7507</v>
      </c>
    </row>
    <row r="885" spans="1:3">
      <c r="A885" s="135">
        <v>21302</v>
      </c>
      <c r="B885" s="137" t="s">
        <v>775</v>
      </c>
      <c r="C885" s="136">
        <f>SUM(C886:C909)</f>
        <v>11004</v>
      </c>
    </row>
    <row r="886" spans="1:3">
      <c r="A886" s="135">
        <v>2130201</v>
      </c>
      <c r="B886" s="135" t="s">
        <v>114</v>
      </c>
      <c r="C886" s="136">
        <v>3062</v>
      </c>
    </row>
    <row r="887" spans="1:3">
      <c r="A887" s="135">
        <v>2130202</v>
      </c>
      <c r="B887" s="135" t="s">
        <v>115</v>
      </c>
      <c r="C887" s="136">
        <v>127</v>
      </c>
    </row>
    <row r="888" spans="1:3">
      <c r="A888" s="135">
        <v>2130203</v>
      </c>
      <c r="B888" s="135" t="s">
        <v>116</v>
      </c>
      <c r="C888" s="136">
        <v>0</v>
      </c>
    </row>
    <row r="889" spans="1:3">
      <c r="A889" s="135">
        <v>2130204</v>
      </c>
      <c r="B889" s="135" t="s">
        <v>776</v>
      </c>
      <c r="C889" s="136">
        <v>0</v>
      </c>
    </row>
    <row r="890" spans="1:3">
      <c r="A890" s="135">
        <v>2130205</v>
      </c>
      <c r="B890" s="135" t="s">
        <v>777</v>
      </c>
      <c r="C890" s="136">
        <v>1947</v>
      </c>
    </row>
    <row r="891" spans="1:3">
      <c r="A891" s="135">
        <v>2130206</v>
      </c>
      <c r="B891" s="135" t="s">
        <v>778</v>
      </c>
      <c r="C891" s="136">
        <v>0</v>
      </c>
    </row>
    <row r="892" spans="1:3">
      <c r="A892" s="135">
        <v>2130207</v>
      </c>
      <c r="B892" s="135" t="s">
        <v>779</v>
      </c>
      <c r="C892" s="136">
        <v>156</v>
      </c>
    </row>
    <row r="893" spans="1:3">
      <c r="A893" s="135">
        <v>2130209</v>
      </c>
      <c r="B893" s="135" t="s">
        <v>780</v>
      </c>
      <c r="C893" s="136">
        <v>1752</v>
      </c>
    </row>
    <row r="894" spans="1:3">
      <c r="A894" s="135">
        <v>2130210</v>
      </c>
      <c r="B894" s="135" t="s">
        <v>781</v>
      </c>
      <c r="C894" s="136">
        <v>52</v>
      </c>
    </row>
    <row r="895" spans="1:3">
      <c r="A895" s="135">
        <v>2130211</v>
      </c>
      <c r="B895" s="135" t="s">
        <v>782</v>
      </c>
      <c r="C895" s="136">
        <v>130</v>
      </c>
    </row>
    <row r="896" spans="1:3">
      <c r="A896" s="135">
        <v>2130212</v>
      </c>
      <c r="B896" s="135" t="s">
        <v>783</v>
      </c>
      <c r="C896" s="136">
        <v>227</v>
      </c>
    </row>
    <row r="897" spans="1:3">
      <c r="A897" s="135">
        <v>2130213</v>
      </c>
      <c r="B897" s="135" t="s">
        <v>784</v>
      </c>
      <c r="C897" s="136">
        <v>1</v>
      </c>
    </row>
    <row r="898" spans="1:3">
      <c r="A898" s="135">
        <v>2130217</v>
      </c>
      <c r="B898" s="135" t="s">
        <v>785</v>
      </c>
      <c r="C898" s="136">
        <v>0</v>
      </c>
    </row>
    <row r="899" spans="1:3">
      <c r="A899" s="135">
        <v>2130220</v>
      </c>
      <c r="B899" s="135" t="s">
        <v>786</v>
      </c>
      <c r="C899" s="136">
        <v>0</v>
      </c>
    </row>
    <row r="900" spans="1:3">
      <c r="A900" s="135">
        <v>2130221</v>
      </c>
      <c r="B900" s="135" t="s">
        <v>787</v>
      </c>
      <c r="C900" s="136">
        <v>1368</v>
      </c>
    </row>
    <row r="901" spans="1:3">
      <c r="A901" s="135">
        <v>2130223</v>
      </c>
      <c r="B901" s="135" t="s">
        <v>788</v>
      </c>
      <c r="C901" s="136">
        <v>0</v>
      </c>
    </row>
    <row r="902" spans="1:3">
      <c r="A902" s="135">
        <v>2130226</v>
      </c>
      <c r="B902" s="135" t="s">
        <v>789</v>
      </c>
      <c r="C902" s="136">
        <v>10</v>
      </c>
    </row>
    <row r="903" spans="1:3">
      <c r="A903" s="135">
        <v>2130227</v>
      </c>
      <c r="B903" s="135" t="s">
        <v>790</v>
      </c>
      <c r="C903" s="136">
        <v>736</v>
      </c>
    </row>
    <row r="904" spans="1:3">
      <c r="A904" s="135">
        <v>2130232</v>
      </c>
      <c r="B904" s="135" t="s">
        <v>791</v>
      </c>
      <c r="C904" s="136">
        <v>0</v>
      </c>
    </row>
    <row r="905" spans="1:3">
      <c r="A905" s="135">
        <v>2130234</v>
      </c>
      <c r="B905" s="135" t="s">
        <v>792</v>
      </c>
      <c r="C905" s="136">
        <v>489</v>
      </c>
    </row>
    <row r="906" spans="1:3">
      <c r="A906" s="135">
        <v>2130235</v>
      </c>
      <c r="B906" s="135" t="s">
        <v>793</v>
      </c>
      <c r="C906" s="136">
        <v>10</v>
      </c>
    </row>
    <row r="907" spans="1:3">
      <c r="A907" s="135">
        <v>2130236</v>
      </c>
      <c r="B907" s="135" t="s">
        <v>794</v>
      </c>
      <c r="C907" s="136">
        <v>0</v>
      </c>
    </row>
    <row r="908" spans="1:3">
      <c r="A908" s="135">
        <v>2130237</v>
      </c>
      <c r="B908" s="135" t="s">
        <v>760</v>
      </c>
      <c r="C908" s="136">
        <v>0</v>
      </c>
    </row>
    <row r="909" spans="1:3">
      <c r="A909" s="135">
        <v>2130299</v>
      </c>
      <c r="B909" s="135" t="s">
        <v>795</v>
      </c>
      <c r="C909" s="136">
        <v>937</v>
      </c>
    </row>
    <row r="910" spans="1:3">
      <c r="A910" s="135">
        <v>21303</v>
      </c>
      <c r="B910" s="137" t="s">
        <v>796</v>
      </c>
      <c r="C910" s="136">
        <f>SUM(C911:C937)</f>
        <v>21318</v>
      </c>
    </row>
    <row r="911" spans="1:3">
      <c r="A911" s="135">
        <v>2130301</v>
      </c>
      <c r="B911" s="135" t="s">
        <v>114</v>
      </c>
      <c r="C911" s="136">
        <v>2717</v>
      </c>
    </row>
    <row r="912" spans="1:3">
      <c r="A912" s="135">
        <v>2130302</v>
      </c>
      <c r="B912" s="135" t="s">
        <v>115</v>
      </c>
      <c r="C912" s="136">
        <v>157</v>
      </c>
    </row>
    <row r="913" spans="1:3">
      <c r="A913" s="135">
        <v>2130303</v>
      </c>
      <c r="B913" s="135" t="s">
        <v>116</v>
      </c>
      <c r="C913" s="136">
        <v>0</v>
      </c>
    </row>
    <row r="914" spans="1:3">
      <c r="A914" s="135">
        <v>2130304</v>
      </c>
      <c r="B914" s="135" t="s">
        <v>797</v>
      </c>
      <c r="C914" s="136">
        <v>0</v>
      </c>
    </row>
    <row r="915" spans="1:3">
      <c r="A915" s="135">
        <v>2130305</v>
      </c>
      <c r="B915" s="135" t="s">
        <v>798</v>
      </c>
      <c r="C915" s="136">
        <v>6461</v>
      </c>
    </row>
    <row r="916" spans="1:3">
      <c r="A916" s="135">
        <v>2130306</v>
      </c>
      <c r="B916" s="135" t="s">
        <v>799</v>
      </c>
      <c r="C916" s="136">
        <v>1242</v>
      </c>
    </row>
    <row r="917" spans="1:3">
      <c r="A917" s="135">
        <v>2130307</v>
      </c>
      <c r="B917" s="135" t="s">
        <v>800</v>
      </c>
      <c r="C917" s="136">
        <v>0</v>
      </c>
    </row>
    <row r="918" spans="1:3">
      <c r="A918" s="135">
        <v>2130308</v>
      </c>
      <c r="B918" s="135" t="s">
        <v>801</v>
      </c>
      <c r="C918" s="136">
        <v>0</v>
      </c>
    </row>
    <row r="919" spans="1:3">
      <c r="A919" s="135">
        <v>2130309</v>
      </c>
      <c r="B919" s="135" t="s">
        <v>802</v>
      </c>
      <c r="C919" s="136">
        <v>0</v>
      </c>
    </row>
    <row r="920" spans="1:3">
      <c r="A920" s="135">
        <v>2130310</v>
      </c>
      <c r="B920" s="135" t="s">
        <v>803</v>
      </c>
      <c r="C920" s="136">
        <v>544</v>
      </c>
    </row>
    <row r="921" spans="1:3">
      <c r="A921" s="135">
        <v>2130311</v>
      </c>
      <c r="B921" s="135" t="s">
        <v>804</v>
      </c>
      <c r="C921" s="136">
        <v>342</v>
      </c>
    </row>
    <row r="922" spans="1:3">
      <c r="A922" s="135">
        <v>2130312</v>
      </c>
      <c r="B922" s="135" t="s">
        <v>805</v>
      </c>
      <c r="C922" s="136">
        <v>0</v>
      </c>
    </row>
    <row r="923" spans="1:3">
      <c r="A923" s="135">
        <v>2130313</v>
      </c>
      <c r="B923" s="135" t="s">
        <v>806</v>
      </c>
      <c r="C923" s="136">
        <v>22</v>
      </c>
    </row>
    <row r="924" spans="1:3">
      <c r="A924" s="135">
        <v>2130314</v>
      </c>
      <c r="B924" s="135" t="s">
        <v>807</v>
      </c>
      <c r="C924" s="136">
        <v>688</v>
      </c>
    </row>
    <row r="925" spans="1:3">
      <c r="A925" s="135">
        <v>2130315</v>
      </c>
      <c r="B925" s="135" t="s">
        <v>808</v>
      </c>
      <c r="C925" s="136">
        <v>0</v>
      </c>
    </row>
    <row r="926" spans="1:3">
      <c r="A926" s="135">
        <v>2130316</v>
      </c>
      <c r="B926" s="135" t="s">
        <v>809</v>
      </c>
      <c r="C926" s="136">
        <v>5660</v>
      </c>
    </row>
    <row r="927" spans="1:3">
      <c r="A927" s="135">
        <v>2130317</v>
      </c>
      <c r="B927" s="135" t="s">
        <v>810</v>
      </c>
      <c r="C927" s="136">
        <v>0</v>
      </c>
    </row>
    <row r="928" spans="1:3">
      <c r="A928" s="135">
        <v>2130318</v>
      </c>
      <c r="B928" s="135" t="s">
        <v>811</v>
      </c>
      <c r="C928" s="136">
        <v>0</v>
      </c>
    </row>
    <row r="929" spans="1:3">
      <c r="A929" s="135">
        <v>2130319</v>
      </c>
      <c r="B929" s="135" t="s">
        <v>812</v>
      </c>
      <c r="C929" s="136">
        <v>0</v>
      </c>
    </row>
    <row r="930" spans="1:3">
      <c r="A930" s="135">
        <v>2130321</v>
      </c>
      <c r="B930" s="135" t="s">
        <v>813</v>
      </c>
      <c r="C930" s="136">
        <v>565</v>
      </c>
    </row>
    <row r="931" spans="1:3">
      <c r="A931" s="135">
        <v>2130322</v>
      </c>
      <c r="B931" s="135" t="s">
        <v>814</v>
      </c>
      <c r="C931" s="136">
        <v>0</v>
      </c>
    </row>
    <row r="932" spans="1:3">
      <c r="A932" s="135">
        <v>2130333</v>
      </c>
      <c r="B932" s="135" t="s">
        <v>788</v>
      </c>
      <c r="C932" s="136">
        <v>0</v>
      </c>
    </row>
    <row r="933" spans="1:3">
      <c r="A933" s="135">
        <v>2130334</v>
      </c>
      <c r="B933" s="135" t="s">
        <v>815</v>
      </c>
      <c r="C933" s="136">
        <v>0</v>
      </c>
    </row>
    <row r="934" spans="1:3">
      <c r="A934" s="135">
        <v>2130335</v>
      </c>
      <c r="B934" s="135" t="s">
        <v>816</v>
      </c>
      <c r="C934" s="136">
        <v>386</v>
      </c>
    </row>
    <row r="935" spans="1:3">
      <c r="A935" s="135">
        <v>2130336</v>
      </c>
      <c r="B935" s="135" t="s">
        <v>817</v>
      </c>
      <c r="C935" s="136">
        <v>0</v>
      </c>
    </row>
    <row r="936" spans="1:3">
      <c r="A936" s="135">
        <v>2130337</v>
      </c>
      <c r="B936" s="135" t="s">
        <v>818</v>
      </c>
      <c r="C936" s="136">
        <v>0</v>
      </c>
    </row>
    <row r="937" spans="1:3">
      <c r="A937" s="135">
        <v>2130399</v>
      </c>
      <c r="B937" s="135" t="s">
        <v>819</v>
      </c>
      <c r="C937" s="136">
        <v>2534</v>
      </c>
    </row>
    <row r="938" spans="1:3">
      <c r="A938" s="135">
        <v>21305</v>
      </c>
      <c r="B938" s="137" t="s">
        <v>820</v>
      </c>
      <c r="C938" s="136">
        <f>SUM(C939:C948)</f>
        <v>14348</v>
      </c>
    </row>
    <row r="939" spans="1:3">
      <c r="A939" s="135">
        <v>2130501</v>
      </c>
      <c r="B939" s="135" t="s">
        <v>114</v>
      </c>
      <c r="C939" s="136">
        <v>0</v>
      </c>
    </row>
    <row r="940" spans="1:3">
      <c r="A940" s="135">
        <v>2130502</v>
      </c>
      <c r="B940" s="135" t="s">
        <v>115</v>
      </c>
      <c r="C940" s="136">
        <v>339</v>
      </c>
    </row>
    <row r="941" spans="1:3">
      <c r="A941" s="135">
        <v>2130503</v>
      </c>
      <c r="B941" s="135" t="s">
        <v>116</v>
      </c>
      <c r="C941" s="136">
        <v>0</v>
      </c>
    </row>
    <row r="942" spans="1:3">
      <c r="A942" s="135">
        <v>2130504</v>
      </c>
      <c r="B942" s="135" t="s">
        <v>821</v>
      </c>
      <c r="C942" s="136">
        <v>6293</v>
      </c>
    </row>
    <row r="943" spans="1:3">
      <c r="A943" s="135">
        <v>2130505</v>
      </c>
      <c r="B943" s="135" t="s">
        <v>822</v>
      </c>
      <c r="C943" s="136">
        <v>328</v>
      </c>
    </row>
    <row r="944" spans="1:3">
      <c r="A944" s="135">
        <v>2130506</v>
      </c>
      <c r="B944" s="135" t="s">
        <v>823</v>
      </c>
      <c r="C944" s="136">
        <v>0</v>
      </c>
    </row>
    <row r="945" spans="1:3">
      <c r="A945" s="135">
        <v>2130507</v>
      </c>
      <c r="B945" s="135" t="s">
        <v>824</v>
      </c>
      <c r="C945" s="136">
        <v>0</v>
      </c>
    </row>
    <row r="946" spans="1:3">
      <c r="A946" s="135">
        <v>2130508</v>
      </c>
      <c r="B946" s="135" t="s">
        <v>825</v>
      </c>
      <c r="C946" s="136">
        <v>0</v>
      </c>
    </row>
    <row r="947" spans="1:3">
      <c r="A947" s="135">
        <v>2130550</v>
      </c>
      <c r="B947" s="135" t="s">
        <v>826</v>
      </c>
      <c r="C947" s="136">
        <v>0</v>
      </c>
    </row>
    <row r="948" spans="1:3">
      <c r="A948" s="135">
        <v>2130599</v>
      </c>
      <c r="B948" s="135" t="s">
        <v>827</v>
      </c>
      <c r="C948" s="136">
        <v>7388</v>
      </c>
    </row>
    <row r="949" spans="1:3">
      <c r="A949" s="135">
        <v>21307</v>
      </c>
      <c r="B949" s="137" t="s">
        <v>828</v>
      </c>
      <c r="C949" s="136">
        <f>SUM(C950:C955)</f>
        <v>14004</v>
      </c>
    </row>
    <row r="950" spans="1:3">
      <c r="A950" s="135">
        <v>2130701</v>
      </c>
      <c r="B950" s="135" t="s">
        <v>829</v>
      </c>
      <c r="C950" s="136">
        <v>1041</v>
      </c>
    </row>
    <row r="951" spans="1:3">
      <c r="A951" s="135">
        <v>2130704</v>
      </c>
      <c r="B951" s="135" t="s">
        <v>830</v>
      </c>
      <c r="C951" s="136">
        <v>0</v>
      </c>
    </row>
    <row r="952" spans="1:3">
      <c r="A952" s="135">
        <v>2130705</v>
      </c>
      <c r="B952" s="135" t="s">
        <v>831</v>
      </c>
      <c r="C952" s="136">
        <v>7729</v>
      </c>
    </row>
    <row r="953" spans="1:3">
      <c r="A953" s="135">
        <v>2130706</v>
      </c>
      <c r="B953" s="135" t="s">
        <v>832</v>
      </c>
      <c r="C953" s="136">
        <v>560</v>
      </c>
    </row>
    <row r="954" spans="1:3">
      <c r="A954" s="135">
        <v>2130707</v>
      </c>
      <c r="B954" s="135" t="s">
        <v>833</v>
      </c>
      <c r="C954" s="136">
        <v>3442</v>
      </c>
    </row>
    <row r="955" spans="1:3">
      <c r="A955" s="135">
        <v>2130799</v>
      </c>
      <c r="B955" s="135" t="s">
        <v>834</v>
      </c>
      <c r="C955" s="136">
        <v>1232</v>
      </c>
    </row>
    <row r="956" spans="1:3">
      <c r="A956" s="135">
        <v>21308</v>
      </c>
      <c r="B956" s="137" t="s">
        <v>835</v>
      </c>
      <c r="C956" s="136">
        <f>SUM(C957:C962)</f>
        <v>4656</v>
      </c>
    </row>
    <row r="957" spans="1:3">
      <c r="A957" s="135">
        <v>2130801</v>
      </c>
      <c r="B957" s="135" t="s">
        <v>836</v>
      </c>
      <c r="C957" s="136">
        <v>0</v>
      </c>
    </row>
    <row r="958" spans="1:3">
      <c r="A958" s="135">
        <v>2130802</v>
      </c>
      <c r="B958" s="135" t="s">
        <v>837</v>
      </c>
      <c r="C958" s="136">
        <v>143</v>
      </c>
    </row>
    <row r="959" spans="1:3">
      <c r="A959" s="135">
        <v>2130803</v>
      </c>
      <c r="B959" s="135" t="s">
        <v>838</v>
      </c>
      <c r="C959" s="136">
        <v>4251</v>
      </c>
    </row>
    <row r="960" spans="1:3">
      <c r="A960" s="135">
        <v>2130804</v>
      </c>
      <c r="B960" s="135" t="s">
        <v>839</v>
      </c>
      <c r="C960" s="136">
        <v>188</v>
      </c>
    </row>
    <row r="961" spans="1:3">
      <c r="A961" s="135">
        <v>2130805</v>
      </c>
      <c r="B961" s="135" t="s">
        <v>840</v>
      </c>
      <c r="C961" s="136">
        <v>0</v>
      </c>
    </row>
    <row r="962" spans="1:3">
      <c r="A962" s="135">
        <v>2130899</v>
      </c>
      <c r="B962" s="135" t="s">
        <v>841</v>
      </c>
      <c r="C962" s="136">
        <v>74</v>
      </c>
    </row>
    <row r="963" spans="1:3">
      <c r="A963" s="135">
        <v>21309</v>
      </c>
      <c r="B963" s="137" t="s">
        <v>842</v>
      </c>
      <c r="C963" s="136">
        <f>SUM(C964:C965)</f>
        <v>2211</v>
      </c>
    </row>
    <row r="964" spans="1:3">
      <c r="A964" s="135">
        <v>2130901</v>
      </c>
      <c r="B964" s="135" t="s">
        <v>843</v>
      </c>
      <c r="C964" s="136">
        <v>0</v>
      </c>
    </row>
    <row r="965" spans="1:3">
      <c r="A965" s="135">
        <v>2130999</v>
      </c>
      <c r="B965" s="135" t="s">
        <v>844</v>
      </c>
      <c r="C965" s="136">
        <v>2211</v>
      </c>
    </row>
    <row r="966" spans="1:3">
      <c r="A966" s="135">
        <v>21399</v>
      </c>
      <c r="B966" s="137" t="s">
        <v>845</v>
      </c>
      <c r="C966" s="136">
        <f>C967+C968</f>
        <v>345</v>
      </c>
    </row>
    <row r="967" spans="1:3">
      <c r="A967" s="135">
        <v>2139901</v>
      </c>
      <c r="B967" s="135" t="s">
        <v>846</v>
      </c>
      <c r="C967" s="136">
        <v>0</v>
      </c>
    </row>
    <row r="968" spans="1:3">
      <c r="A968" s="135">
        <v>2139999</v>
      </c>
      <c r="B968" s="135" t="s">
        <v>847</v>
      </c>
      <c r="C968" s="136">
        <v>345</v>
      </c>
    </row>
    <row r="969" spans="1:3">
      <c r="A969" s="135">
        <v>214</v>
      </c>
      <c r="B969" s="137" t="s">
        <v>848</v>
      </c>
      <c r="C969" s="136">
        <f>SUM(C970,C993,C1003,C1013,C1018,C1025,C1030)</f>
        <v>13323</v>
      </c>
    </row>
    <row r="970" spans="1:3">
      <c r="A970" s="135">
        <v>21401</v>
      </c>
      <c r="B970" s="137" t="s">
        <v>849</v>
      </c>
      <c r="C970" s="136">
        <f>SUM(C971:C992)</f>
        <v>11826</v>
      </c>
    </row>
    <row r="971" spans="1:3">
      <c r="A971" s="135">
        <v>2140101</v>
      </c>
      <c r="B971" s="135" t="s">
        <v>114</v>
      </c>
      <c r="C971" s="136">
        <v>3650</v>
      </c>
    </row>
    <row r="972" spans="1:3">
      <c r="A972" s="135">
        <v>2140102</v>
      </c>
      <c r="B972" s="135" t="s">
        <v>115</v>
      </c>
      <c r="C972" s="136">
        <v>386</v>
      </c>
    </row>
    <row r="973" spans="1:3">
      <c r="A973" s="135">
        <v>2140103</v>
      </c>
      <c r="B973" s="135" t="s">
        <v>116</v>
      </c>
      <c r="C973" s="136">
        <v>0</v>
      </c>
    </row>
    <row r="974" spans="1:3">
      <c r="A974" s="135">
        <v>2140104</v>
      </c>
      <c r="B974" s="135" t="s">
        <v>850</v>
      </c>
      <c r="C974" s="136">
        <v>4916</v>
      </c>
    </row>
    <row r="975" spans="1:3">
      <c r="A975" s="135">
        <v>2140106</v>
      </c>
      <c r="B975" s="135" t="s">
        <v>851</v>
      </c>
      <c r="C975" s="136">
        <v>1317</v>
      </c>
    </row>
    <row r="976" spans="1:3">
      <c r="A976" s="135">
        <v>2140109</v>
      </c>
      <c r="B976" s="135" t="s">
        <v>852</v>
      </c>
      <c r="C976" s="136">
        <v>0</v>
      </c>
    </row>
    <row r="977" spans="1:3">
      <c r="A977" s="135">
        <v>2140110</v>
      </c>
      <c r="B977" s="135" t="s">
        <v>853</v>
      </c>
      <c r="C977" s="136">
        <v>0</v>
      </c>
    </row>
    <row r="978" spans="1:3">
      <c r="A978" s="135">
        <v>2140111</v>
      </c>
      <c r="B978" s="135" t="s">
        <v>854</v>
      </c>
      <c r="C978" s="136">
        <v>0</v>
      </c>
    </row>
    <row r="979" spans="1:3">
      <c r="A979" s="135">
        <v>2140112</v>
      </c>
      <c r="B979" s="135" t="s">
        <v>855</v>
      </c>
      <c r="C979" s="136">
        <v>205</v>
      </c>
    </row>
    <row r="980" spans="1:3">
      <c r="A980" s="135">
        <v>2140114</v>
      </c>
      <c r="B980" s="135" t="s">
        <v>856</v>
      </c>
      <c r="C980" s="136">
        <v>0</v>
      </c>
    </row>
    <row r="981" spans="1:3">
      <c r="A981" s="135">
        <v>2140122</v>
      </c>
      <c r="B981" s="135" t="s">
        <v>857</v>
      </c>
      <c r="C981" s="136">
        <v>0</v>
      </c>
    </row>
    <row r="982" spans="1:3">
      <c r="A982" s="135">
        <v>2140123</v>
      </c>
      <c r="B982" s="135" t="s">
        <v>858</v>
      </c>
      <c r="C982" s="136">
        <v>0</v>
      </c>
    </row>
    <row r="983" spans="1:3">
      <c r="A983" s="135">
        <v>2140127</v>
      </c>
      <c r="B983" s="135" t="s">
        <v>859</v>
      </c>
      <c r="C983" s="136">
        <v>0</v>
      </c>
    </row>
    <row r="984" spans="1:3">
      <c r="A984" s="135">
        <v>2140128</v>
      </c>
      <c r="B984" s="135" t="s">
        <v>860</v>
      </c>
      <c r="C984" s="136">
        <v>0</v>
      </c>
    </row>
    <row r="985" spans="1:3">
      <c r="A985" s="135">
        <v>2140129</v>
      </c>
      <c r="B985" s="135" t="s">
        <v>861</v>
      </c>
      <c r="C985" s="136">
        <v>0</v>
      </c>
    </row>
    <row r="986" spans="1:3">
      <c r="A986" s="135">
        <v>2140130</v>
      </c>
      <c r="B986" s="135" t="s">
        <v>862</v>
      </c>
      <c r="C986" s="136">
        <v>0</v>
      </c>
    </row>
    <row r="987" spans="1:3">
      <c r="A987" s="135">
        <v>2140131</v>
      </c>
      <c r="B987" s="135" t="s">
        <v>863</v>
      </c>
      <c r="C987" s="136">
        <v>180</v>
      </c>
    </row>
    <row r="988" spans="1:3">
      <c r="A988" s="135">
        <v>2140133</v>
      </c>
      <c r="B988" s="135" t="s">
        <v>864</v>
      </c>
      <c r="C988" s="136">
        <v>0</v>
      </c>
    </row>
    <row r="989" spans="1:3">
      <c r="A989" s="135">
        <v>2140136</v>
      </c>
      <c r="B989" s="135" t="s">
        <v>865</v>
      </c>
      <c r="C989" s="136">
        <v>0</v>
      </c>
    </row>
    <row r="990" spans="1:3">
      <c r="A990" s="135">
        <v>2140138</v>
      </c>
      <c r="B990" s="135" t="s">
        <v>866</v>
      </c>
      <c r="C990" s="136">
        <v>0</v>
      </c>
    </row>
    <row r="991" spans="1:3">
      <c r="A991" s="135">
        <v>2140139</v>
      </c>
      <c r="B991" s="135" t="s">
        <v>867</v>
      </c>
      <c r="C991" s="136">
        <v>0</v>
      </c>
    </row>
    <row r="992" spans="1:3">
      <c r="A992" s="135">
        <v>2140199</v>
      </c>
      <c r="B992" s="135" t="s">
        <v>868</v>
      </c>
      <c r="C992" s="136">
        <v>1172</v>
      </c>
    </row>
    <row r="993" spans="1:3">
      <c r="A993" s="135">
        <v>21402</v>
      </c>
      <c r="B993" s="137" t="s">
        <v>869</v>
      </c>
      <c r="C993" s="136">
        <f>SUM(C994:C1002)</f>
        <v>0</v>
      </c>
    </row>
    <row r="994" spans="1:3">
      <c r="A994" s="135">
        <v>2140201</v>
      </c>
      <c r="B994" s="135" t="s">
        <v>114</v>
      </c>
      <c r="C994" s="136">
        <v>0</v>
      </c>
    </row>
    <row r="995" spans="1:3">
      <c r="A995" s="135">
        <v>2140202</v>
      </c>
      <c r="B995" s="135" t="s">
        <v>115</v>
      </c>
      <c r="C995" s="136">
        <v>0</v>
      </c>
    </row>
    <row r="996" spans="1:3">
      <c r="A996" s="135">
        <v>2140203</v>
      </c>
      <c r="B996" s="135" t="s">
        <v>116</v>
      </c>
      <c r="C996" s="136">
        <v>0</v>
      </c>
    </row>
    <row r="997" spans="1:3">
      <c r="A997" s="135">
        <v>2140204</v>
      </c>
      <c r="B997" s="135" t="s">
        <v>870</v>
      </c>
      <c r="C997" s="136">
        <v>0</v>
      </c>
    </row>
    <row r="998" spans="1:3">
      <c r="A998" s="135">
        <v>2140205</v>
      </c>
      <c r="B998" s="135" t="s">
        <v>871</v>
      </c>
      <c r="C998" s="136">
        <v>0</v>
      </c>
    </row>
    <row r="999" spans="1:3">
      <c r="A999" s="135">
        <v>2140206</v>
      </c>
      <c r="B999" s="135" t="s">
        <v>872</v>
      </c>
      <c r="C999" s="136">
        <v>0</v>
      </c>
    </row>
    <row r="1000" spans="1:3">
      <c r="A1000" s="135">
        <v>2140207</v>
      </c>
      <c r="B1000" s="135" t="s">
        <v>873</v>
      </c>
      <c r="C1000" s="136">
        <v>0</v>
      </c>
    </row>
    <row r="1001" spans="1:3">
      <c r="A1001" s="135">
        <v>2140208</v>
      </c>
      <c r="B1001" s="135" t="s">
        <v>874</v>
      </c>
      <c r="C1001" s="136">
        <v>0</v>
      </c>
    </row>
    <row r="1002" spans="1:3">
      <c r="A1002" s="135">
        <v>2140299</v>
      </c>
      <c r="B1002" s="135" t="s">
        <v>875</v>
      </c>
      <c r="C1002" s="136">
        <v>0</v>
      </c>
    </row>
    <row r="1003" spans="1:3">
      <c r="A1003" s="135">
        <v>21403</v>
      </c>
      <c r="B1003" s="137" t="s">
        <v>876</v>
      </c>
      <c r="C1003" s="136">
        <f>SUM(C1004:C1012)</f>
        <v>0</v>
      </c>
    </row>
    <row r="1004" spans="1:3">
      <c r="A1004" s="135">
        <v>2140301</v>
      </c>
      <c r="B1004" s="135" t="s">
        <v>114</v>
      </c>
      <c r="C1004" s="136">
        <v>0</v>
      </c>
    </row>
    <row r="1005" spans="1:3">
      <c r="A1005" s="135">
        <v>2140302</v>
      </c>
      <c r="B1005" s="135" t="s">
        <v>115</v>
      </c>
      <c r="C1005" s="136">
        <v>0</v>
      </c>
    </row>
    <row r="1006" spans="1:3">
      <c r="A1006" s="135">
        <v>2140303</v>
      </c>
      <c r="B1006" s="135" t="s">
        <v>116</v>
      </c>
      <c r="C1006" s="136">
        <v>0</v>
      </c>
    </row>
    <row r="1007" spans="1:3">
      <c r="A1007" s="135">
        <v>2140304</v>
      </c>
      <c r="B1007" s="135" t="s">
        <v>877</v>
      </c>
      <c r="C1007" s="136">
        <v>0</v>
      </c>
    </row>
    <row r="1008" spans="1:3">
      <c r="A1008" s="135">
        <v>2140305</v>
      </c>
      <c r="B1008" s="135" t="s">
        <v>878</v>
      </c>
      <c r="C1008" s="136">
        <v>0</v>
      </c>
    </row>
    <row r="1009" spans="1:3">
      <c r="A1009" s="135">
        <v>2140306</v>
      </c>
      <c r="B1009" s="135" t="s">
        <v>879</v>
      </c>
      <c r="C1009" s="136">
        <v>0</v>
      </c>
    </row>
    <row r="1010" spans="1:3">
      <c r="A1010" s="135">
        <v>2140307</v>
      </c>
      <c r="B1010" s="135" t="s">
        <v>880</v>
      </c>
      <c r="C1010" s="136">
        <v>0</v>
      </c>
    </row>
    <row r="1011" spans="1:3">
      <c r="A1011" s="135">
        <v>2140308</v>
      </c>
      <c r="B1011" s="135" t="s">
        <v>881</v>
      </c>
      <c r="C1011" s="136">
        <v>0</v>
      </c>
    </row>
    <row r="1012" spans="1:3">
      <c r="A1012" s="135">
        <v>2140399</v>
      </c>
      <c r="B1012" s="135" t="s">
        <v>882</v>
      </c>
      <c r="C1012" s="136">
        <v>0</v>
      </c>
    </row>
    <row r="1013" spans="1:3">
      <c r="A1013" s="135">
        <v>21404</v>
      </c>
      <c r="B1013" s="137" t="s">
        <v>883</v>
      </c>
      <c r="C1013" s="136">
        <f>SUM(C1014:C1017)</f>
        <v>1297</v>
      </c>
    </row>
    <row r="1014" spans="1:3">
      <c r="A1014" s="135">
        <v>2140401</v>
      </c>
      <c r="B1014" s="135" t="s">
        <v>884</v>
      </c>
      <c r="C1014" s="136">
        <v>241</v>
      </c>
    </row>
    <row r="1015" spans="1:3">
      <c r="A1015" s="135">
        <v>2140402</v>
      </c>
      <c r="B1015" s="135" t="s">
        <v>885</v>
      </c>
      <c r="C1015" s="136">
        <v>595</v>
      </c>
    </row>
    <row r="1016" spans="1:3">
      <c r="A1016" s="135">
        <v>2140403</v>
      </c>
      <c r="B1016" s="135" t="s">
        <v>886</v>
      </c>
      <c r="C1016" s="136">
        <v>133</v>
      </c>
    </row>
    <row r="1017" spans="1:3">
      <c r="A1017" s="135">
        <v>2140499</v>
      </c>
      <c r="B1017" s="135" t="s">
        <v>887</v>
      </c>
      <c r="C1017" s="136">
        <v>328</v>
      </c>
    </row>
    <row r="1018" spans="1:3">
      <c r="A1018" s="135">
        <v>21405</v>
      </c>
      <c r="B1018" s="137" t="s">
        <v>888</v>
      </c>
      <c r="C1018" s="136">
        <f>SUM(C1019:C1024)</f>
        <v>0</v>
      </c>
    </row>
    <row r="1019" spans="1:3">
      <c r="A1019" s="135">
        <v>2140501</v>
      </c>
      <c r="B1019" s="135" t="s">
        <v>114</v>
      </c>
      <c r="C1019" s="136">
        <v>0</v>
      </c>
    </row>
    <row r="1020" spans="1:3">
      <c r="A1020" s="135">
        <v>2140502</v>
      </c>
      <c r="B1020" s="135" t="s">
        <v>115</v>
      </c>
      <c r="C1020" s="136">
        <v>0</v>
      </c>
    </row>
    <row r="1021" spans="1:3">
      <c r="A1021" s="135">
        <v>2140503</v>
      </c>
      <c r="B1021" s="135" t="s">
        <v>116</v>
      </c>
      <c r="C1021" s="136">
        <v>0</v>
      </c>
    </row>
    <row r="1022" spans="1:3">
      <c r="A1022" s="135">
        <v>2140504</v>
      </c>
      <c r="B1022" s="135" t="s">
        <v>874</v>
      </c>
      <c r="C1022" s="136">
        <v>0</v>
      </c>
    </row>
    <row r="1023" spans="1:3">
      <c r="A1023" s="135">
        <v>2140505</v>
      </c>
      <c r="B1023" s="135" t="s">
        <v>889</v>
      </c>
      <c r="C1023" s="136">
        <v>0</v>
      </c>
    </row>
    <row r="1024" spans="1:3">
      <c r="A1024" s="135">
        <v>2140599</v>
      </c>
      <c r="B1024" s="135" t="s">
        <v>890</v>
      </c>
      <c r="C1024" s="136">
        <v>0</v>
      </c>
    </row>
    <row r="1025" spans="1:3">
      <c r="A1025" s="135">
        <v>21406</v>
      </c>
      <c r="B1025" s="137" t="s">
        <v>891</v>
      </c>
      <c r="C1025" s="136">
        <f>SUM(C1026:C1029)</f>
        <v>0</v>
      </c>
    </row>
    <row r="1026" spans="1:3">
      <c r="A1026" s="135">
        <v>2140601</v>
      </c>
      <c r="B1026" s="135" t="s">
        <v>892</v>
      </c>
      <c r="C1026" s="136">
        <v>0</v>
      </c>
    </row>
    <row r="1027" spans="1:3">
      <c r="A1027" s="135">
        <v>2140602</v>
      </c>
      <c r="B1027" s="135" t="s">
        <v>893</v>
      </c>
      <c r="C1027" s="136">
        <v>0</v>
      </c>
    </row>
    <row r="1028" spans="1:3">
      <c r="A1028" s="135">
        <v>2140603</v>
      </c>
      <c r="B1028" s="135" t="s">
        <v>894</v>
      </c>
      <c r="C1028" s="136">
        <v>0</v>
      </c>
    </row>
    <row r="1029" spans="1:3">
      <c r="A1029" s="135">
        <v>2140699</v>
      </c>
      <c r="B1029" s="135" t="s">
        <v>895</v>
      </c>
      <c r="C1029" s="136">
        <v>0</v>
      </c>
    </row>
    <row r="1030" spans="1:3">
      <c r="A1030" s="135">
        <v>21499</v>
      </c>
      <c r="B1030" s="137" t="s">
        <v>896</v>
      </c>
      <c r="C1030" s="136">
        <f>SUM(C1031:C1032)</f>
        <v>200</v>
      </c>
    </row>
    <row r="1031" spans="1:3">
      <c r="A1031" s="135">
        <v>2149901</v>
      </c>
      <c r="B1031" s="135" t="s">
        <v>897</v>
      </c>
      <c r="C1031" s="136">
        <v>100</v>
      </c>
    </row>
    <row r="1032" spans="1:3">
      <c r="A1032" s="135">
        <v>2149999</v>
      </c>
      <c r="B1032" s="135" t="s">
        <v>898</v>
      </c>
      <c r="C1032" s="136">
        <v>100</v>
      </c>
    </row>
    <row r="1033" spans="1:3">
      <c r="A1033" s="135">
        <v>215</v>
      </c>
      <c r="B1033" s="137" t="s">
        <v>899</v>
      </c>
      <c r="C1033" s="136">
        <f>SUM(C1034,C1044,C1060,C1065,C1079,C1086,C1094)</f>
        <v>4682</v>
      </c>
    </row>
    <row r="1034" spans="1:3">
      <c r="A1034" s="135">
        <v>21501</v>
      </c>
      <c r="B1034" s="137" t="s">
        <v>900</v>
      </c>
      <c r="C1034" s="136">
        <f>SUM(C1035:C1043)</f>
        <v>60</v>
      </c>
    </row>
    <row r="1035" spans="1:3">
      <c r="A1035" s="135">
        <v>2150101</v>
      </c>
      <c r="B1035" s="135" t="s">
        <v>114</v>
      </c>
      <c r="C1035" s="136">
        <v>0</v>
      </c>
    </row>
    <row r="1036" spans="1:3">
      <c r="A1036" s="135">
        <v>2150102</v>
      </c>
      <c r="B1036" s="135" t="s">
        <v>115</v>
      </c>
      <c r="C1036" s="136">
        <v>0</v>
      </c>
    </row>
    <row r="1037" spans="1:3">
      <c r="A1037" s="135">
        <v>2150103</v>
      </c>
      <c r="B1037" s="135" t="s">
        <v>116</v>
      </c>
      <c r="C1037" s="136">
        <v>0</v>
      </c>
    </row>
    <row r="1038" spans="1:3">
      <c r="A1038" s="135">
        <v>2150104</v>
      </c>
      <c r="B1038" s="135" t="s">
        <v>901</v>
      </c>
      <c r="C1038" s="136">
        <v>0</v>
      </c>
    </row>
    <row r="1039" spans="1:3">
      <c r="A1039" s="135">
        <v>2150105</v>
      </c>
      <c r="B1039" s="135" t="s">
        <v>902</v>
      </c>
      <c r="C1039" s="136">
        <v>0</v>
      </c>
    </row>
    <row r="1040" spans="1:3">
      <c r="A1040" s="135">
        <v>2150106</v>
      </c>
      <c r="B1040" s="135" t="s">
        <v>903</v>
      </c>
      <c r="C1040" s="136">
        <v>0</v>
      </c>
    </row>
    <row r="1041" spans="1:3">
      <c r="A1041" s="135">
        <v>2150107</v>
      </c>
      <c r="B1041" s="135" t="s">
        <v>904</v>
      </c>
      <c r="C1041" s="136">
        <v>0</v>
      </c>
    </row>
    <row r="1042" spans="1:3">
      <c r="A1042" s="135">
        <v>2150108</v>
      </c>
      <c r="B1042" s="135" t="s">
        <v>905</v>
      </c>
      <c r="C1042" s="136">
        <v>0</v>
      </c>
    </row>
    <row r="1043" spans="1:3">
      <c r="A1043" s="135">
        <v>2150199</v>
      </c>
      <c r="B1043" s="135" t="s">
        <v>906</v>
      </c>
      <c r="C1043" s="136">
        <v>60</v>
      </c>
    </row>
    <row r="1044" spans="1:3">
      <c r="A1044" s="135">
        <v>21502</v>
      </c>
      <c r="B1044" s="137" t="s">
        <v>907</v>
      </c>
      <c r="C1044" s="136">
        <f>SUM(C1045:C1059)</f>
        <v>427</v>
      </c>
    </row>
    <row r="1045" spans="1:3">
      <c r="A1045" s="135">
        <v>2150201</v>
      </c>
      <c r="B1045" s="135" t="s">
        <v>114</v>
      </c>
      <c r="C1045" s="136">
        <v>203</v>
      </c>
    </row>
    <row r="1046" spans="1:3">
      <c r="A1046" s="135">
        <v>2150202</v>
      </c>
      <c r="B1046" s="135" t="s">
        <v>115</v>
      </c>
      <c r="C1046" s="136">
        <v>14</v>
      </c>
    </row>
    <row r="1047" spans="1:3">
      <c r="A1047" s="135">
        <v>2150203</v>
      </c>
      <c r="B1047" s="135" t="s">
        <v>116</v>
      </c>
      <c r="C1047" s="136">
        <v>0</v>
      </c>
    </row>
    <row r="1048" spans="1:3">
      <c r="A1048" s="135">
        <v>2150204</v>
      </c>
      <c r="B1048" s="135" t="s">
        <v>908</v>
      </c>
      <c r="C1048" s="136">
        <v>0</v>
      </c>
    </row>
    <row r="1049" spans="1:3">
      <c r="A1049" s="135">
        <v>2150205</v>
      </c>
      <c r="B1049" s="135" t="s">
        <v>909</v>
      </c>
      <c r="C1049" s="136">
        <v>0</v>
      </c>
    </row>
    <row r="1050" spans="1:3">
      <c r="A1050" s="135">
        <v>2150206</v>
      </c>
      <c r="B1050" s="135" t="s">
        <v>910</v>
      </c>
      <c r="C1050" s="136">
        <v>0</v>
      </c>
    </row>
    <row r="1051" spans="1:3">
      <c r="A1051" s="135">
        <v>2150207</v>
      </c>
      <c r="B1051" s="135" t="s">
        <v>911</v>
      </c>
      <c r="C1051" s="136">
        <v>0</v>
      </c>
    </row>
    <row r="1052" spans="1:3">
      <c r="A1052" s="135">
        <v>2150208</v>
      </c>
      <c r="B1052" s="135" t="s">
        <v>912</v>
      </c>
      <c r="C1052" s="136">
        <v>0</v>
      </c>
    </row>
    <row r="1053" spans="1:3">
      <c r="A1053" s="135">
        <v>2150209</v>
      </c>
      <c r="B1053" s="135" t="s">
        <v>913</v>
      </c>
      <c r="C1053" s="136">
        <v>0</v>
      </c>
    </row>
    <row r="1054" spans="1:3">
      <c r="A1054" s="135">
        <v>2150210</v>
      </c>
      <c r="B1054" s="135" t="s">
        <v>914</v>
      </c>
      <c r="C1054" s="136">
        <v>0</v>
      </c>
    </row>
    <row r="1055" spans="1:3">
      <c r="A1055" s="135">
        <v>2150212</v>
      </c>
      <c r="B1055" s="135" t="s">
        <v>915</v>
      </c>
      <c r="C1055" s="136">
        <v>0</v>
      </c>
    </row>
    <row r="1056" spans="1:3">
      <c r="A1056" s="135">
        <v>2150213</v>
      </c>
      <c r="B1056" s="135" t="s">
        <v>916</v>
      </c>
      <c r="C1056" s="136">
        <v>0</v>
      </c>
    </row>
    <row r="1057" spans="1:3">
      <c r="A1057" s="135">
        <v>2150214</v>
      </c>
      <c r="B1057" s="135" t="s">
        <v>917</v>
      </c>
      <c r="C1057" s="136">
        <v>0</v>
      </c>
    </row>
    <row r="1058" spans="1:3">
      <c r="A1058" s="135">
        <v>2150215</v>
      </c>
      <c r="B1058" s="135" t="s">
        <v>918</v>
      </c>
      <c r="C1058" s="136">
        <v>0</v>
      </c>
    </row>
    <row r="1059" spans="1:3">
      <c r="A1059" s="135">
        <v>2150299</v>
      </c>
      <c r="B1059" s="135" t="s">
        <v>919</v>
      </c>
      <c r="C1059" s="136">
        <v>210</v>
      </c>
    </row>
    <row r="1060" spans="1:3">
      <c r="A1060" s="135">
        <v>21503</v>
      </c>
      <c r="B1060" s="137" t="s">
        <v>920</v>
      </c>
      <c r="C1060" s="136">
        <f>SUM(C1061:C1064)</f>
        <v>0</v>
      </c>
    </row>
    <row r="1061" spans="1:3">
      <c r="A1061" s="135">
        <v>2150301</v>
      </c>
      <c r="B1061" s="135" t="s">
        <v>114</v>
      </c>
      <c r="C1061" s="136">
        <v>0</v>
      </c>
    </row>
    <row r="1062" spans="1:3">
      <c r="A1062" s="135">
        <v>2150302</v>
      </c>
      <c r="B1062" s="135" t="s">
        <v>115</v>
      </c>
      <c r="C1062" s="136">
        <v>0</v>
      </c>
    </row>
    <row r="1063" spans="1:3">
      <c r="A1063" s="135">
        <v>2150303</v>
      </c>
      <c r="B1063" s="135" t="s">
        <v>116</v>
      </c>
      <c r="C1063" s="136">
        <v>0</v>
      </c>
    </row>
    <row r="1064" spans="1:3">
      <c r="A1064" s="135">
        <v>2150399</v>
      </c>
      <c r="B1064" s="135" t="s">
        <v>921</v>
      </c>
      <c r="C1064" s="136">
        <v>0</v>
      </c>
    </row>
    <row r="1065" spans="1:3">
      <c r="A1065" s="135">
        <v>21505</v>
      </c>
      <c r="B1065" s="137" t="s">
        <v>922</v>
      </c>
      <c r="C1065" s="136">
        <f>SUM(C1066:C1078)</f>
        <v>1243</v>
      </c>
    </row>
    <row r="1066" spans="1:3">
      <c r="A1066" s="135">
        <v>2150501</v>
      </c>
      <c r="B1066" s="135" t="s">
        <v>114</v>
      </c>
      <c r="C1066" s="136">
        <v>730</v>
      </c>
    </row>
    <row r="1067" spans="1:3">
      <c r="A1067" s="135">
        <v>2150502</v>
      </c>
      <c r="B1067" s="135" t="s">
        <v>115</v>
      </c>
      <c r="C1067" s="136">
        <v>388</v>
      </c>
    </row>
    <row r="1068" spans="1:3">
      <c r="A1068" s="135">
        <v>2150503</v>
      </c>
      <c r="B1068" s="135" t="s">
        <v>116</v>
      </c>
      <c r="C1068" s="136">
        <v>0</v>
      </c>
    </row>
    <row r="1069" spans="1:3">
      <c r="A1069" s="135">
        <v>2150505</v>
      </c>
      <c r="B1069" s="135" t="s">
        <v>923</v>
      </c>
      <c r="C1069" s="136">
        <v>0</v>
      </c>
    </row>
    <row r="1070" spans="1:3">
      <c r="A1070" s="135">
        <v>2150506</v>
      </c>
      <c r="B1070" s="135" t="s">
        <v>924</v>
      </c>
      <c r="C1070" s="136">
        <v>0</v>
      </c>
    </row>
    <row r="1071" spans="1:3">
      <c r="A1071" s="135">
        <v>2150507</v>
      </c>
      <c r="B1071" s="135" t="s">
        <v>925</v>
      </c>
      <c r="C1071" s="136">
        <v>0</v>
      </c>
    </row>
    <row r="1072" spans="1:3">
      <c r="A1072" s="135">
        <v>2150508</v>
      </c>
      <c r="B1072" s="135" t="s">
        <v>926</v>
      </c>
      <c r="C1072" s="136">
        <v>0</v>
      </c>
    </row>
    <row r="1073" spans="1:3">
      <c r="A1073" s="135">
        <v>2150509</v>
      </c>
      <c r="B1073" s="135" t="s">
        <v>927</v>
      </c>
      <c r="C1073" s="136">
        <v>0</v>
      </c>
    </row>
    <row r="1074" spans="1:3">
      <c r="A1074" s="135">
        <v>2150510</v>
      </c>
      <c r="B1074" s="135" t="s">
        <v>928</v>
      </c>
      <c r="C1074" s="136">
        <v>0</v>
      </c>
    </row>
    <row r="1075" spans="1:3">
      <c r="A1075" s="135">
        <v>2150511</v>
      </c>
      <c r="B1075" s="135" t="s">
        <v>929</v>
      </c>
      <c r="C1075" s="136">
        <v>0</v>
      </c>
    </row>
    <row r="1076" spans="1:3">
      <c r="A1076" s="135">
        <v>2150513</v>
      </c>
      <c r="B1076" s="135" t="s">
        <v>874</v>
      </c>
      <c r="C1076" s="136">
        <v>0</v>
      </c>
    </row>
    <row r="1077" spans="1:3">
      <c r="A1077" s="135">
        <v>2150515</v>
      </c>
      <c r="B1077" s="135" t="s">
        <v>930</v>
      </c>
      <c r="C1077" s="136">
        <v>0</v>
      </c>
    </row>
    <row r="1078" spans="1:3">
      <c r="A1078" s="135">
        <v>2150599</v>
      </c>
      <c r="B1078" s="135" t="s">
        <v>931</v>
      </c>
      <c r="C1078" s="136">
        <v>125</v>
      </c>
    </row>
    <row r="1079" spans="1:3">
      <c r="A1079" s="135">
        <v>21507</v>
      </c>
      <c r="B1079" s="137" t="s">
        <v>932</v>
      </c>
      <c r="C1079" s="136">
        <f>SUM(C1080:C1085)</f>
        <v>0</v>
      </c>
    </row>
    <row r="1080" spans="1:3">
      <c r="A1080" s="135">
        <v>2150701</v>
      </c>
      <c r="B1080" s="135" t="s">
        <v>114</v>
      </c>
      <c r="C1080" s="136">
        <v>0</v>
      </c>
    </row>
    <row r="1081" spans="1:3">
      <c r="A1081" s="135">
        <v>2150702</v>
      </c>
      <c r="B1081" s="135" t="s">
        <v>115</v>
      </c>
      <c r="C1081" s="136">
        <v>0</v>
      </c>
    </row>
    <row r="1082" spans="1:3">
      <c r="A1082" s="135">
        <v>2150703</v>
      </c>
      <c r="B1082" s="135" t="s">
        <v>116</v>
      </c>
      <c r="C1082" s="136">
        <v>0</v>
      </c>
    </row>
    <row r="1083" spans="1:3">
      <c r="A1083" s="135">
        <v>2150704</v>
      </c>
      <c r="B1083" s="135" t="s">
        <v>933</v>
      </c>
      <c r="C1083" s="136">
        <v>0</v>
      </c>
    </row>
    <row r="1084" spans="1:3">
      <c r="A1084" s="135">
        <v>2150705</v>
      </c>
      <c r="B1084" s="135" t="s">
        <v>934</v>
      </c>
      <c r="C1084" s="136">
        <v>0</v>
      </c>
    </row>
    <row r="1085" spans="1:3">
      <c r="A1085" s="135">
        <v>2150799</v>
      </c>
      <c r="B1085" s="135" t="s">
        <v>935</v>
      </c>
      <c r="C1085" s="136">
        <v>0</v>
      </c>
    </row>
    <row r="1086" spans="1:3">
      <c r="A1086" s="135">
        <v>21508</v>
      </c>
      <c r="B1086" s="137" t="s">
        <v>936</v>
      </c>
      <c r="C1086" s="136">
        <f>SUM(C1087:C1093)</f>
        <v>2913</v>
      </c>
    </row>
    <row r="1087" spans="1:3">
      <c r="A1087" s="135">
        <v>2150801</v>
      </c>
      <c r="B1087" s="135" t="s">
        <v>114</v>
      </c>
      <c r="C1087" s="136">
        <v>0</v>
      </c>
    </row>
    <row r="1088" spans="1:3">
      <c r="A1088" s="135">
        <v>2150802</v>
      </c>
      <c r="B1088" s="135" t="s">
        <v>115</v>
      </c>
      <c r="C1088" s="136">
        <v>0</v>
      </c>
    </row>
    <row r="1089" spans="1:3">
      <c r="A1089" s="135">
        <v>2150803</v>
      </c>
      <c r="B1089" s="135" t="s">
        <v>116</v>
      </c>
      <c r="C1089" s="136">
        <v>0</v>
      </c>
    </row>
    <row r="1090" spans="1:3">
      <c r="A1090" s="135">
        <v>2150804</v>
      </c>
      <c r="B1090" s="135" t="s">
        <v>937</v>
      </c>
      <c r="C1090" s="136">
        <v>0</v>
      </c>
    </row>
    <row r="1091" spans="1:3">
      <c r="A1091" s="135">
        <v>2150805</v>
      </c>
      <c r="B1091" s="135" t="s">
        <v>938</v>
      </c>
      <c r="C1091" s="136">
        <v>2810</v>
      </c>
    </row>
    <row r="1092" spans="1:3">
      <c r="A1092" s="135">
        <v>2150806</v>
      </c>
      <c r="B1092" s="135" t="s">
        <v>939</v>
      </c>
      <c r="C1092" s="136">
        <v>0</v>
      </c>
    </row>
    <row r="1093" spans="1:3">
      <c r="A1093" s="135">
        <v>2150899</v>
      </c>
      <c r="B1093" s="135" t="s">
        <v>940</v>
      </c>
      <c r="C1093" s="136">
        <v>103</v>
      </c>
    </row>
    <row r="1094" spans="1:3">
      <c r="A1094" s="135">
        <v>21599</v>
      </c>
      <c r="B1094" s="137" t="s">
        <v>941</v>
      </c>
      <c r="C1094" s="136">
        <f>SUM(C1095:C1099)</f>
        <v>39</v>
      </c>
    </row>
    <row r="1095" spans="1:3">
      <c r="A1095" s="135">
        <v>2159901</v>
      </c>
      <c r="B1095" s="135" t="s">
        <v>942</v>
      </c>
      <c r="C1095" s="136">
        <v>0</v>
      </c>
    </row>
    <row r="1096" spans="1:3">
      <c r="A1096" s="135">
        <v>2159904</v>
      </c>
      <c r="B1096" s="135" t="s">
        <v>943</v>
      </c>
      <c r="C1096" s="136">
        <v>0</v>
      </c>
    </row>
    <row r="1097" spans="1:3">
      <c r="A1097" s="135">
        <v>2159905</v>
      </c>
      <c r="B1097" s="135" t="s">
        <v>944</v>
      </c>
      <c r="C1097" s="136">
        <v>0</v>
      </c>
    </row>
    <row r="1098" spans="1:3">
      <c r="A1098" s="135">
        <v>2159906</v>
      </c>
      <c r="B1098" s="135" t="s">
        <v>945</v>
      </c>
      <c r="C1098" s="136">
        <v>0</v>
      </c>
    </row>
    <row r="1099" spans="1:3">
      <c r="A1099" s="135">
        <v>2159999</v>
      </c>
      <c r="B1099" s="135" t="s">
        <v>946</v>
      </c>
      <c r="C1099" s="136">
        <v>39</v>
      </c>
    </row>
    <row r="1100" spans="1:3">
      <c r="A1100" s="135">
        <v>216</v>
      </c>
      <c r="B1100" s="137" t="s">
        <v>947</v>
      </c>
      <c r="C1100" s="136">
        <f>SUM(C1101,C1111,C1117)</f>
        <v>896</v>
      </c>
    </row>
    <row r="1101" spans="1:3">
      <c r="A1101" s="135">
        <v>21602</v>
      </c>
      <c r="B1101" s="137" t="s">
        <v>948</v>
      </c>
      <c r="C1101" s="136">
        <f>SUM(C1102:C1110)</f>
        <v>753</v>
      </c>
    </row>
    <row r="1102" spans="1:3">
      <c r="A1102" s="135">
        <v>2160201</v>
      </c>
      <c r="B1102" s="135" t="s">
        <v>114</v>
      </c>
      <c r="C1102" s="136">
        <v>228</v>
      </c>
    </row>
    <row r="1103" spans="1:3">
      <c r="A1103" s="135">
        <v>2160202</v>
      </c>
      <c r="B1103" s="135" t="s">
        <v>115</v>
      </c>
      <c r="C1103" s="136">
        <v>36</v>
      </c>
    </row>
    <row r="1104" spans="1:3">
      <c r="A1104" s="135">
        <v>2160203</v>
      </c>
      <c r="B1104" s="135" t="s">
        <v>116</v>
      </c>
      <c r="C1104" s="136">
        <v>0</v>
      </c>
    </row>
    <row r="1105" spans="1:3">
      <c r="A1105" s="135">
        <v>2160216</v>
      </c>
      <c r="B1105" s="135" t="s">
        <v>949</v>
      </c>
      <c r="C1105" s="136">
        <v>0</v>
      </c>
    </row>
    <row r="1106" spans="1:3">
      <c r="A1106" s="135">
        <v>2160217</v>
      </c>
      <c r="B1106" s="135" t="s">
        <v>950</v>
      </c>
      <c r="C1106" s="136">
        <v>0</v>
      </c>
    </row>
    <row r="1107" spans="1:3">
      <c r="A1107" s="135">
        <v>2160218</v>
      </c>
      <c r="B1107" s="135" t="s">
        <v>951</v>
      </c>
      <c r="C1107" s="136">
        <v>0</v>
      </c>
    </row>
    <row r="1108" spans="1:3">
      <c r="A1108" s="135">
        <v>2160219</v>
      </c>
      <c r="B1108" s="135" t="s">
        <v>952</v>
      </c>
      <c r="C1108" s="136">
        <v>0</v>
      </c>
    </row>
    <row r="1109" spans="1:3">
      <c r="A1109" s="135">
        <v>2160250</v>
      </c>
      <c r="B1109" s="135" t="s">
        <v>123</v>
      </c>
      <c r="C1109" s="136">
        <v>0</v>
      </c>
    </row>
    <row r="1110" spans="1:3">
      <c r="A1110" s="135">
        <v>2160299</v>
      </c>
      <c r="B1110" s="135" t="s">
        <v>953</v>
      </c>
      <c r="C1110" s="136">
        <v>489</v>
      </c>
    </row>
    <row r="1111" spans="1:3">
      <c r="A1111" s="135">
        <v>21606</v>
      </c>
      <c r="B1111" s="137" t="s">
        <v>954</v>
      </c>
      <c r="C1111" s="136">
        <f>SUM(C1112:C1116)</f>
        <v>123</v>
      </c>
    </row>
    <row r="1112" spans="1:3">
      <c r="A1112" s="135">
        <v>2160601</v>
      </c>
      <c r="B1112" s="135" t="s">
        <v>114</v>
      </c>
      <c r="C1112" s="136">
        <v>0</v>
      </c>
    </row>
    <row r="1113" spans="1:3">
      <c r="A1113" s="135">
        <v>2160602</v>
      </c>
      <c r="B1113" s="135" t="s">
        <v>115</v>
      </c>
      <c r="C1113" s="136">
        <v>0</v>
      </c>
    </row>
    <row r="1114" spans="1:3">
      <c r="A1114" s="135">
        <v>2160603</v>
      </c>
      <c r="B1114" s="135" t="s">
        <v>116</v>
      </c>
      <c r="C1114" s="136">
        <v>0</v>
      </c>
    </row>
    <row r="1115" spans="1:3">
      <c r="A1115" s="135">
        <v>2160607</v>
      </c>
      <c r="B1115" s="135" t="s">
        <v>955</v>
      </c>
      <c r="C1115" s="136">
        <v>0</v>
      </c>
    </row>
    <row r="1116" spans="1:3">
      <c r="A1116" s="135">
        <v>2160699</v>
      </c>
      <c r="B1116" s="135" t="s">
        <v>956</v>
      </c>
      <c r="C1116" s="136">
        <v>123</v>
      </c>
    </row>
    <row r="1117" spans="1:3">
      <c r="A1117" s="135">
        <v>21699</v>
      </c>
      <c r="B1117" s="137" t="s">
        <v>957</v>
      </c>
      <c r="C1117" s="136">
        <f>SUM(C1118:C1119)</f>
        <v>20</v>
      </c>
    </row>
    <row r="1118" spans="1:3">
      <c r="A1118" s="135">
        <v>2169901</v>
      </c>
      <c r="B1118" s="135" t="s">
        <v>958</v>
      </c>
      <c r="C1118" s="136">
        <v>0</v>
      </c>
    </row>
    <row r="1119" spans="1:3">
      <c r="A1119" s="135">
        <v>2169999</v>
      </c>
      <c r="B1119" s="135" t="s">
        <v>959</v>
      </c>
      <c r="C1119" s="136">
        <v>20</v>
      </c>
    </row>
    <row r="1120" spans="1:3">
      <c r="A1120" s="135">
        <v>217</v>
      </c>
      <c r="B1120" s="137" t="s">
        <v>960</v>
      </c>
      <c r="C1120" s="136">
        <f>SUM(C1121,C1128,C1138,C1144,C1147)</f>
        <v>30</v>
      </c>
    </row>
    <row r="1121" spans="1:3">
      <c r="A1121" s="135">
        <v>21701</v>
      </c>
      <c r="B1121" s="137" t="s">
        <v>961</v>
      </c>
      <c r="C1121" s="136">
        <f>SUM(C1122:C1127)</f>
        <v>0</v>
      </c>
    </row>
    <row r="1122" spans="1:3">
      <c r="A1122" s="135">
        <v>2170101</v>
      </c>
      <c r="B1122" s="135" t="s">
        <v>114</v>
      </c>
      <c r="C1122" s="136">
        <v>0</v>
      </c>
    </row>
    <row r="1123" spans="1:3">
      <c r="A1123" s="135">
        <v>2170102</v>
      </c>
      <c r="B1123" s="135" t="s">
        <v>115</v>
      </c>
      <c r="C1123" s="136">
        <v>0</v>
      </c>
    </row>
    <row r="1124" spans="1:3">
      <c r="A1124" s="135">
        <v>2170103</v>
      </c>
      <c r="B1124" s="135" t="s">
        <v>116</v>
      </c>
      <c r="C1124" s="136">
        <v>0</v>
      </c>
    </row>
    <row r="1125" spans="1:3">
      <c r="A1125" s="135">
        <v>2170104</v>
      </c>
      <c r="B1125" s="135" t="s">
        <v>962</v>
      </c>
      <c r="C1125" s="136">
        <v>0</v>
      </c>
    </row>
    <row r="1126" spans="1:3">
      <c r="A1126" s="135">
        <v>2170150</v>
      </c>
      <c r="B1126" s="135" t="s">
        <v>123</v>
      </c>
      <c r="C1126" s="136">
        <v>0</v>
      </c>
    </row>
    <row r="1127" spans="1:3">
      <c r="A1127" s="135">
        <v>2170199</v>
      </c>
      <c r="B1127" s="135" t="s">
        <v>963</v>
      </c>
      <c r="C1127" s="136">
        <v>0</v>
      </c>
    </row>
    <row r="1128" spans="1:3">
      <c r="A1128" s="135">
        <v>21702</v>
      </c>
      <c r="B1128" s="137" t="s">
        <v>964</v>
      </c>
      <c r="C1128" s="136">
        <f>SUM(C1129:C1137)</f>
        <v>0</v>
      </c>
    </row>
    <row r="1129" spans="1:3">
      <c r="A1129" s="135">
        <v>2170201</v>
      </c>
      <c r="B1129" s="135" t="s">
        <v>965</v>
      </c>
      <c r="C1129" s="136">
        <v>0</v>
      </c>
    </row>
    <row r="1130" spans="1:3">
      <c r="A1130" s="135">
        <v>2170202</v>
      </c>
      <c r="B1130" s="135" t="s">
        <v>966</v>
      </c>
      <c r="C1130" s="136">
        <v>0</v>
      </c>
    </row>
    <row r="1131" spans="1:3">
      <c r="A1131" s="135">
        <v>2170203</v>
      </c>
      <c r="B1131" s="135" t="s">
        <v>967</v>
      </c>
      <c r="C1131" s="136">
        <v>0</v>
      </c>
    </row>
    <row r="1132" spans="1:3">
      <c r="A1132" s="135">
        <v>2170204</v>
      </c>
      <c r="B1132" s="135" t="s">
        <v>968</v>
      </c>
      <c r="C1132" s="136">
        <v>0</v>
      </c>
    </row>
    <row r="1133" spans="1:3">
      <c r="A1133" s="135">
        <v>2170205</v>
      </c>
      <c r="B1133" s="135" t="s">
        <v>969</v>
      </c>
      <c r="C1133" s="136">
        <v>0</v>
      </c>
    </row>
    <row r="1134" spans="1:3">
      <c r="A1134" s="135">
        <v>2170206</v>
      </c>
      <c r="B1134" s="135" t="s">
        <v>970</v>
      </c>
      <c r="C1134" s="136">
        <v>0</v>
      </c>
    </row>
    <row r="1135" spans="1:3">
      <c r="A1135" s="135">
        <v>2170207</v>
      </c>
      <c r="B1135" s="135" t="s">
        <v>971</v>
      </c>
      <c r="C1135" s="136">
        <v>0</v>
      </c>
    </row>
    <row r="1136" spans="1:3">
      <c r="A1136" s="135">
        <v>2170208</v>
      </c>
      <c r="B1136" s="135" t="s">
        <v>972</v>
      </c>
      <c r="C1136" s="136">
        <v>0</v>
      </c>
    </row>
    <row r="1137" spans="1:3">
      <c r="A1137" s="135">
        <v>2170299</v>
      </c>
      <c r="B1137" s="135" t="s">
        <v>973</v>
      </c>
      <c r="C1137" s="136">
        <v>0</v>
      </c>
    </row>
    <row r="1138" spans="1:3">
      <c r="A1138" s="135">
        <v>21703</v>
      </c>
      <c r="B1138" s="137" t="s">
        <v>974</v>
      </c>
      <c r="C1138" s="136">
        <f>SUM(C1139:C1143)</f>
        <v>30</v>
      </c>
    </row>
    <row r="1139" spans="1:3">
      <c r="A1139" s="135">
        <v>2170301</v>
      </c>
      <c r="B1139" s="135" t="s">
        <v>975</v>
      </c>
      <c r="C1139" s="136">
        <v>0</v>
      </c>
    </row>
    <row r="1140" spans="1:3">
      <c r="A1140" s="135">
        <v>2170302</v>
      </c>
      <c r="B1140" s="135" t="s">
        <v>976</v>
      </c>
      <c r="C1140" s="136">
        <v>0</v>
      </c>
    </row>
    <row r="1141" spans="1:3">
      <c r="A1141" s="135">
        <v>2170303</v>
      </c>
      <c r="B1141" s="135" t="s">
        <v>977</v>
      </c>
      <c r="C1141" s="136">
        <v>0</v>
      </c>
    </row>
    <row r="1142" spans="1:3">
      <c r="A1142" s="135">
        <v>2170304</v>
      </c>
      <c r="B1142" s="135" t="s">
        <v>978</v>
      </c>
      <c r="C1142" s="136">
        <v>0</v>
      </c>
    </row>
    <row r="1143" spans="1:3">
      <c r="A1143" s="135">
        <v>2170399</v>
      </c>
      <c r="B1143" s="135" t="s">
        <v>979</v>
      </c>
      <c r="C1143" s="136">
        <v>30</v>
      </c>
    </row>
    <row r="1144" spans="1:3">
      <c r="A1144" s="135">
        <v>21704</v>
      </c>
      <c r="B1144" s="137" t="s">
        <v>980</v>
      </c>
      <c r="C1144" s="136">
        <f>SUM(C1145:C1146)</f>
        <v>0</v>
      </c>
    </row>
    <row r="1145" spans="1:3">
      <c r="A1145" s="135">
        <v>2170401</v>
      </c>
      <c r="B1145" s="135" t="s">
        <v>981</v>
      </c>
      <c r="C1145" s="136">
        <v>0</v>
      </c>
    </row>
    <row r="1146" spans="1:3">
      <c r="A1146" s="135">
        <v>2170499</v>
      </c>
      <c r="B1146" s="135" t="s">
        <v>982</v>
      </c>
      <c r="C1146" s="136">
        <v>0</v>
      </c>
    </row>
    <row r="1147" spans="1:3">
      <c r="A1147" s="135">
        <v>21799</v>
      </c>
      <c r="B1147" s="137" t="s">
        <v>983</v>
      </c>
      <c r="C1147" s="136">
        <f>SUM(C1148:C1149)</f>
        <v>0</v>
      </c>
    </row>
    <row r="1148" spans="1:3">
      <c r="A1148" s="135">
        <v>2179901</v>
      </c>
      <c r="B1148" s="135" t="s">
        <v>984</v>
      </c>
      <c r="C1148" s="136">
        <v>0</v>
      </c>
    </row>
    <row r="1149" spans="1:3">
      <c r="A1149" s="135">
        <v>2179902</v>
      </c>
      <c r="B1149" s="135" t="s">
        <v>985</v>
      </c>
      <c r="C1149" s="136">
        <v>0</v>
      </c>
    </row>
    <row r="1150" spans="1:3">
      <c r="A1150" s="135">
        <v>219</v>
      </c>
      <c r="B1150" s="137" t="s">
        <v>986</v>
      </c>
      <c r="C1150" s="136">
        <f>SUM(C1151:C1159)</f>
        <v>0</v>
      </c>
    </row>
    <row r="1151" spans="1:3">
      <c r="A1151" s="135">
        <v>21901</v>
      </c>
      <c r="B1151" s="137" t="s">
        <v>987</v>
      </c>
      <c r="C1151" s="136">
        <v>0</v>
      </c>
    </row>
    <row r="1152" spans="1:3">
      <c r="A1152" s="135">
        <v>21902</v>
      </c>
      <c r="B1152" s="137" t="s">
        <v>988</v>
      </c>
      <c r="C1152" s="136">
        <v>0</v>
      </c>
    </row>
    <row r="1153" spans="1:3">
      <c r="A1153" s="135">
        <v>21903</v>
      </c>
      <c r="B1153" s="137" t="s">
        <v>989</v>
      </c>
      <c r="C1153" s="136">
        <v>0</v>
      </c>
    </row>
    <row r="1154" spans="1:3">
      <c r="A1154" s="135">
        <v>21904</v>
      </c>
      <c r="B1154" s="137" t="s">
        <v>990</v>
      </c>
      <c r="C1154" s="136">
        <v>0</v>
      </c>
    </row>
    <row r="1155" spans="1:3">
      <c r="A1155" s="135">
        <v>21905</v>
      </c>
      <c r="B1155" s="137" t="s">
        <v>991</v>
      </c>
      <c r="C1155" s="136">
        <v>0</v>
      </c>
    </row>
    <row r="1156" spans="1:3">
      <c r="A1156" s="135">
        <v>21906</v>
      </c>
      <c r="B1156" s="137" t="s">
        <v>992</v>
      </c>
      <c r="C1156" s="136">
        <v>0</v>
      </c>
    </row>
    <row r="1157" spans="1:3">
      <c r="A1157" s="135">
        <v>21907</v>
      </c>
      <c r="B1157" s="137" t="s">
        <v>993</v>
      </c>
      <c r="C1157" s="136">
        <v>0</v>
      </c>
    </row>
    <row r="1158" spans="1:3">
      <c r="A1158" s="135">
        <v>21908</v>
      </c>
      <c r="B1158" s="137" t="s">
        <v>994</v>
      </c>
      <c r="C1158" s="136">
        <v>0</v>
      </c>
    </row>
    <row r="1159" spans="1:3">
      <c r="A1159" s="135">
        <v>21999</v>
      </c>
      <c r="B1159" s="137" t="s">
        <v>995</v>
      </c>
      <c r="C1159" s="136">
        <v>0</v>
      </c>
    </row>
    <row r="1160" spans="1:3">
      <c r="A1160" s="135">
        <v>220</v>
      </c>
      <c r="B1160" s="137" t="s">
        <v>996</v>
      </c>
      <c r="C1160" s="136">
        <f>SUM(C1161,C1188,C1203)</f>
        <v>26431</v>
      </c>
    </row>
    <row r="1161" spans="1:3">
      <c r="A1161" s="135">
        <v>22001</v>
      </c>
      <c r="B1161" s="137" t="s">
        <v>997</v>
      </c>
      <c r="C1161" s="136">
        <f>SUM(C1162:C1187)</f>
        <v>26361</v>
      </c>
    </row>
    <row r="1162" spans="1:3">
      <c r="A1162" s="135">
        <v>2200101</v>
      </c>
      <c r="B1162" s="135" t="s">
        <v>114</v>
      </c>
      <c r="C1162" s="136">
        <v>4190</v>
      </c>
    </row>
    <row r="1163" spans="1:3">
      <c r="A1163" s="135">
        <v>2200102</v>
      </c>
      <c r="B1163" s="135" t="s">
        <v>115</v>
      </c>
      <c r="C1163" s="136">
        <v>1621</v>
      </c>
    </row>
    <row r="1164" spans="1:3">
      <c r="A1164" s="135">
        <v>2200103</v>
      </c>
      <c r="B1164" s="135" t="s">
        <v>116</v>
      </c>
      <c r="C1164" s="136">
        <v>0</v>
      </c>
    </row>
    <row r="1165" spans="1:3">
      <c r="A1165" s="135">
        <v>2200104</v>
      </c>
      <c r="B1165" s="135" t="s">
        <v>998</v>
      </c>
      <c r="C1165" s="136">
        <v>1540</v>
      </c>
    </row>
    <row r="1166" spans="1:3">
      <c r="A1166" s="135">
        <v>2200106</v>
      </c>
      <c r="B1166" s="135" t="s">
        <v>999</v>
      </c>
      <c r="C1166" s="136">
        <v>5592</v>
      </c>
    </row>
    <row r="1167" spans="1:3">
      <c r="A1167" s="135">
        <v>2200107</v>
      </c>
      <c r="B1167" s="135" t="s">
        <v>1000</v>
      </c>
      <c r="C1167" s="136">
        <v>0</v>
      </c>
    </row>
    <row r="1168" spans="1:3">
      <c r="A1168" s="135">
        <v>2200108</v>
      </c>
      <c r="B1168" s="135" t="s">
        <v>1001</v>
      </c>
      <c r="C1168" s="136">
        <v>0</v>
      </c>
    </row>
    <row r="1169" spans="1:3">
      <c r="A1169" s="135">
        <v>2200109</v>
      </c>
      <c r="B1169" s="135" t="s">
        <v>1002</v>
      </c>
      <c r="C1169" s="136">
        <v>913</v>
      </c>
    </row>
    <row r="1170" spans="1:3">
      <c r="A1170" s="135">
        <v>2200112</v>
      </c>
      <c r="B1170" s="135" t="s">
        <v>1003</v>
      </c>
      <c r="C1170" s="136">
        <v>460</v>
      </c>
    </row>
    <row r="1171" spans="1:3">
      <c r="A1171" s="135">
        <v>2200113</v>
      </c>
      <c r="B1171" s="135" t="s">
        <v>1004</v>
      </c>
      <c r="C1171" s="136">
        <v>0</v>
      </c>
    </row>
    <row r="1172" spans="1:3">
      <c r="A1172" s="135">
        <v>2200114</v>
      </c>
      <c r="B1172" s="135" t="s">
        <v>1005</v>
      </c>
      <c r="C1172" s="136">
        <v>0</v>
      </c>
    </row>
    <row r="1173" spans="1:3">
      <c r="A1173" s="135">
        <v>2200115</v>
      </c>
      <c r="B1173" s="135" t="s">
        <v>1006</v>
      </c>
      <c r="C1173" s="136">
        <v>0</v>
      </c>
    </row>
    <row r="1174" spans="1:3">
      <c r="A1174" s="135">
        <v>2200116</v>
      </c>
      <c r="B1174" s="135" t="s">
        <v>1007</v>
      </c>
      <c r="C1174" s="136">
        <v>0</v>
      </c>
    </row>
    <row r="1175" spans="1:3">
      <c r="A1175" s="135">
        <v>2200119</v>
      </c>
      <c r="B1175" s="135" t="s">
        <v>1008</v>
      </c>
      <c r="C1175" s="136">
        <v>0</v>
      </c>
    </row>
    <row r="1176" spans="1:3">
      <c r="A1176" s="135">
        <v>2200120</v>
      </c>
      <c r="B1176" s="135" t="s">
        <v>1009</v>
      </c>
      <c r="C1176" s="136">
        <v>0</v>
      </c>
    </row>
    <row r="1177" spans="1:3">
      <c r="A1177" s="135">
        <v>2200121</v>
      </c>
      <c r="B1177" s="135" t="s">
        <v>1010</v>
      </c>
      <c r="C1177" s="136">
        <v>0</v>
      </c>
    </row>
    <row r="1178" spans="1:3">
      <c r="A1178" s="135">
        <v>2200122</v>
      </c>
      <c r="B1178" s="135" t="s">
        <v>1011</v>
      </c>
      <c r="C1178" s="136">
        <v>0</v>
      </c>
    </row>
    <row r="1179" spans="1:3">
      <c r="A1179" s="135">
        <v>2200123</v>
      </c>
      <c r="B1179" s="135" t="s">
        <v>1012</v>
      </c>
      <c r="C1179" s="136">
        <v>0</v>
      </c>
    </row>
    <row r="1180" spans="1:3">
      <c r="A1180" s="135">
        <v>2200124</v>
      </c>
      <c r="B1180" s="135" t="s">
        <v>1013</v>
      </c>
      <c r="C1180" s="136">
        <v>0</v>
      </c>
    </row>
    <row r="1181" spans="1:3">
      <c r="A1181" s="135">
        <v>2200125</v>
      </c>
      <c r="B1181" s="135" t="s">
        <v>1014</v>
      </c>
      <c r="C1181" s="136">
        <v>0</v>
      </c>
    </row>
    <row r="1182" spans="1:3">
      <c r="A1182" s="135">
        <v>2200126</v>
      </c>
      <c r="B1182" s="135" t="s">
        <v>1015</v>
      </c>
      <c r="C1182" s="136">
        <v>0</v>
      </c>
    </row>
    <row r="1183" spans="1:3">
      <c r="A1183" s="135">
        <v>2200127</v>
      </c>
      <c r="B1183" s="135" t="s">
        <v>1016</v>
      </c>
      <c r="C1183" s="136">
        <v>0</v>
      </c>
    </row>
    <row r="1184" spans="1:3">
      <c r="A1184" s="135">
        <v>2200128</v>
      </c>
      <c r="B1184" s="135" t="s">
        <v>1017</v>
      </c>
      <c r="C1184" s="136">
        <v>0</v>
      </c>
    </row>
    <row r="1185" spans="1:3">
      <c r="A1185" s="135">
        <v>2200129</v>
      </c>
      <c r="B1185" s="135" t="s">
        <v>1018</v>
      </c>
      <c r="C1185" s="136">
        <v>0</v>
      </c>
    </row>
    <row r="1186" spans="1:3">
      <c r="A1186" s="135">
        <v>2200150</v>
      </c>
      <c r="B1186" s="135" t="s">
        <v>123</v>
      </c>
      <c r="C1186" s="136">
        <v>0</v>
      </c>
    </row>
    <row r="1187" spans="1:3">
      <c r="A1187" s="135">
        <v>2200199</v>
      </c>
      <c r="B1187" s="135" t="s">
        <v>1019</v>
      </c>
      <c r="C1187" s="136">
        <v>12045</v>
      </c>
    </row>
    <row r="1188" spans="1:3">
      <c r="A1188" s="135">
        <v>22005</v>
      </c>
      <c r="B1188" s="137" t="s">
        <v>1020</v>
      </c>
      <c r="C1188" s="136">
        <f>SUM(C1189:C1202)</f>
        <v>70</v>
      </c>
    </row>
    <row r="1189" spans="1:3">
      <c r="A1189" s="135">
        <v>2200501</v>
      </c>
      <c r="B1189" s="135" t="s">
        <v>114</v>
      </c>
      <c r="C1189" s="136">
        <v>25</v>
      </c>
    </row>
    <row r="1190" spans="1:3">
      <c r="A1190" s="135">
        <v>2200502</v>
      </c>
      <c r="B1190" s="135" t="s">
        <v>115</v>
      </c>
      <c r="C1190" s="136">
        <v>31</v>
      </c>
    </row>
    <row r="1191" spans="1:3">
      <c r="A1191" s="135">
        <v>2200503</v>
      </c>
      <c r="B1191" s="135" t="s">
        <v>116</v>
      </c>
      <c r="C1191" s="136">
        <v>0</v>
      </c>
    </row>
    <row r="1192" spans="1:3">
      <c r="A1192" s="135">
        <v>2200504</v>
      </c>
      <c r="B1192" s="135" t="s">
        <v>1021</v>
      </c>
      <c r="C1192" s="136">
        <v>0</v>
      </c>
    </row>
    <row r="1193" spans="1:3">
      <c r="A1193" s="135">
        <v>2200506</v>
      </c>
      <c r="B1193" s="135" t="s">
        <v>1022</v>
      </c>
      <c r="C1193" s="136">
        <v>0</v>
      </c>
    </row>
    <row r="1194" spans="1:3">
      <c r="A1194" s="135">
        <v>2200507</v>
      </c>
      <c r="B1194" s="135" t="s">
        <v>1023</v>
      </c>
      <c r="C1194" s="136">
        <v>0</v>
      </c>
    </row>
    <row r="1195" spans="1:3">
      <c r="A1195" s="135">
        <v>2200508</v>
      </c>
      <c r="B1195" s="135" t="s">
        <v>1024</v>
      </c>
      <c r="C1195" s="136">
        <v>0</v>
      </c>
    </row>
    <row r="1196" spans="1:3">
      <c r="A1196" s="135">
        <v>2200509</v>
      </c>
      <c r="B1196" s="135" t="s">
        <v>1025</v>
      </c>
      <c r="C1196" s="136">
        <v>14</v>
      </c>
    </row>
    <row r="1197" spans="1:3">
      <c r="A1197" s="135">
        <v>2200510</v>
      </c>
      <c r="B1197" s="135" t="s">
        <v>1026</v>
      </c>
      <c r="C1197" s="136">
        <v>0</v>
      </c>
    </row>
    <row r="1198" spans="1:3">
      <c r="A1198" s="135">
        <v>2200511</v>
      </c>
      <c r="B1198" s="135" t="s">
        <v>1027</v>
      </c>
      <c r="C1198" s="136">
        <v>0</v>
      </c>
    </row>
    <row r="1199" spans="1:3">
      <c r="A1199" s="135">
        <v>2200512</v>
      </c>
      <c r="B1199" s="135" t="s">
        <v>1028</v>
      </c>
      <c r="C1199" s="136">
        <v>0</v>
      </c>
    </row>
    <row r="1200" spans="1:3">
      <c r="A1200" s="135">
        <v>2200513</v>
      </c>
      <c r="B1200" s="135" t="s">
        <v>1029</v>
      </c>
      <c r="C1200" s="136">
        <v>0</v>
      </c>
    </row>
    <row r="1201" spans="1:3">
      <c r="A1201" s="135">
        <v>2200514</v>
      </c>
      <c r="B1201" s="135" t="s">
        <v>1030</v>
      </c>
      <c r="C1201" s="136">
        <v>0</v>
      </c>
    </row>
    <row r="1202" spans="1:3">
      <c r="A1202" s="135">
        <v>2200599</v>
      </c>
      <c r="B1202" s="135" t="s">
        <v>1031</v>
      </c>
      <c r="C1202" s="136">
        <v>0</v>
      </c>
    </row>
    <row r="1203" spans="1:3">
      <c r="A1203" s="135">
        <v>22099</v>
      </c>
      <c r="B1203" s="137" t="s">
        <v>1032</v>
      </c>
      <c r="C1203" s="136">
        <f>C1204</f>
        <v>0</v>
      </c>
    </row>
    <row r="1204" spans="1:3">
      <c r="A1204" s="135">
        <v>2209901</v>
      </c>
      <c r="B1204" s="135" t="s">
        <v>1033</v>
      </c>
      <c r="C1204" s="136">
        <v>0</v>
      </c>
    </row>
    <row r="1205" spans="1:3">
      <c r="A1205" s="135">
        <v>221</v>
      </c>
      <c r="B1205" s="137" t="s">
        <v>1034</v>
      </c>
      <c r="C1205" s="136">
        <f>SUM(C1206,C1217,C1221)</f>
        <v>12583</v>
      </c>
    </row>
    <row r="1206" spans="1:3">
      <c r="A1206" s="135">
        <v>22101</v>
      </c>
      <c r="B1206" s="137" t="s">
        <v>1035</v>
      </c>
      <c r="C1206" s="136">
        <f>SUM(C1207:C1216)</f>
        <v>5430</v>
      </c>
    </row>
    <row r="1207" spans="1:3">
      <c r="A1207" s="135">
        <v>2210101</v>
      </c>
      <c r="B1207" s="135" t="s">
        <v>1036</v>
      </c>
      <c r="C1207" s="136">
        <v>0</v>
      </c>
    </row>
    <row r="1208" spans="1:3">
      <c r="A1208" s="135">
        <v>2210102</v>
      </c>
      <c r="B1208" s="135" t="s">
        <v>1037</v>
      </c>
      <c r="C1208" s="136">
        <v>0</v>
      </c>
    </row>
    <row r="1209" spans="1:3">
      <c r="A1209" s="135">
        <v>2210103</v>
      </c>
      <c r="B1209" s="135" t="s">
        <v>1038</v>
      </c>
      <c r="C1209" s="136">
        <v>1866</v>
      </c>
    </row>
    <row r="1210" spans="1:3">
      <c r="A1210" s="135">
        <v>2210104</v>
      </c>
      <c r="B1210" s="135" t="s">
        <v>1039</v>
      </c>
      <c r="C1210" s="136">
        <v>0</v>
      </c>
    </row>
    <row r="1211" spans="1:3">
      <c r="A1211" s="135">
        <v>2210105</v>
      </c>
      <c r="B1211" s="135" t="s">
        <v>1040</v>
      </c>
      <c r="C1211" s="136">
        <v>2218</v>
      </c>
    </row>
    <row r="1212" spans="1:3">
      <c r="A1212" s="135">
        <v>2210106</v>
      </c>
      <c r="B1212" s="135" t="s">
        <v>1041</v>
      </c>
      <c r="C1212" s="136">
        <v>319</v>
      </c>
    </row>
    <row r="1213" spans="1:3">
      <c r="A1213" s="135">
        <v>2210107</v>
      </c>
      <c r="B1213" s="135" t="s">
        <v>1042</v>
      </c>
      <c r="C1213" s="136">
        <v>73</v>
      </c>
    </row>
    <row r="1214" spans="1:3">
      <c r="A1214" s="135">
        <v>2210108</v>
      </c>
      <c r="B1214" s="135" t="s">
        <v>1043</v>
      </c>
      <c r="C1214" s="136">
        <v>894</v>
      </c>
    </row>
    <row r="1215" spans="1:3">
      <c r="A1215" s="135">
        <v>2210109</v>
      </c>
      <c r="B1215" s="135" t="s">
        <v>1044</v>
      </c>
      <c r="C1215" s="136">
        <v>0</v>
      </c>
    </row>
    <row r="1216" spans="1:3">
      <c r="A1216" s="135">
        <v>2210199</v>
      </c>
      <c r="B1216" s="135" t="s">
        <v>1045</v>
      </c>
      <c r="C1216" s="136">
        <v>60</v>
      </c>
    </row>
    <row r="1217" spans="1:3">
      <c r="A1217" s="135">
        <v>22102</v>
      </c>
      <c r="B1217" s="137" t="s">
        <v>1046</v>
      </c>
      <c r="C1217" s="136">
        <f>SUM(C1218:C1220)</f>
        <v>7153</v>
      </c>
    </row>
    <row r="1218" spans="1:3">
      <c r="A1218" s="135">
        <v>2210201</v>
      </c>
      <c r="B1218" s="135" t="s">
        <v>1047</v>
      </c>
      <c r="C1218" s="136">
        <v>7153</v>
      </c>
    </row>
    <row r="1219" spans="1:3">
      <c r="A1219" s="135">
        <v>2210202</v>
      </c>
      <c r="B1219" s="135" t="s">
        <v>1048</v>
      </c>
      <c r="C1219" s="136">
        <v>0</v>
      </c>
    </row>
    <row r="1220" spans="1:3">
      <c r="A1220" s="135">
        <v>2210203</v>
      </c>
      <c r="B1220" s="135" t="s">
        <v>1049</v>
      </c>
      <c r="C1220" s="136">
        <v>0</v>
      </c>
    </row>
    <row r="1221" spans="1:3">
      <c r="A1221" s="135">
        <v>22103</v>
      </c>
      <c r="B1221" s="137" t="s">
        <v>1050</v>
      </c>
      <c r="C1221" s="136">
        <f>SUM(C1222:C1224)</f>
        <v>0</v>
      </c>
    </row>
    <row r="1222" spans="1:3">
      <c r="A1222" s="135">
        <v>2210301</v>
      </c>
      <c r="B1222" s="135" t="s">
        <v>1051</v>
      </c>
      <c r="C1222" s="136">
        <v>0</v>
      </c>
    </row>
    <row r="1223" spans="1:3">
      <c r="A1223" s="135">
        <v>2210302</v>
      </c>
      <c r="B1223" s="135" t="s">
        <v>1052</v>
      </c>
      <c r="C1223" s="136">
        <v>0</v>
      </c>
    </row>
    <row r="1224" spans="1:3">
      <c r="A1224" s="135">
        <v>2210399</v>
      </c>
      <c r="B1224" s="135" t="s">
        <v>1053</v>
      </c>
      <c r="C1224" s="136">
        <v>0</v>
      </c>
    </row>
    <row r="1225" spans="1:3">
      <c r="A1225" s="135">
        <v>222</v>
      </c>
      <c r="B1225" s="137" t="s">
        <v>1054</v>
      </c>
      <c r="C1225" s="136">
        <f>SUM(C1226,C1241,C1255,C1260,C1266)</f>
        <v>1791</v>
      </c>
    </row>
    <row r="1226" spans="1:3">
      <c r="A1226" s="135">
        <v>22201</v>
      </c>
      <c r="B1226" s="137" t="s">
        <v>1055</v>
      </c>
      <c r="C1226" s="136">
        <f>SUM(C1227:C1240)</f>
        <v>789</v>
      </c>
    </row>
    <row r="1227" spans="1:3">
      <c r="A1227" s="135">
        <v>2220101</v>
      </c>
      <c r="B1227" s="135" t="s">
        <v>114</v>
      </c>
      <c r="C1227" s="136">
        <v>0</v>
      </c>
    </row>
    <row r="1228" spans="1:3">
      <c r="A1228" s="135">
        <v>2220102</v>
      </c>
      <c r="B1228" s="135" t="s">
        <v>115</v>
      </c>
      <c r="C1228" s="136">
        <v>0</v>
      </c>
    </row>
    <row r="1229" spans="1:3">
      <c r="A1229" s="135">
        <v>2220103</v>
      </c>
      <c r="B1229" s="135" t="s">
        <v>116</v>
      </c>
      <c r="C1229" s="136">
        <v>0</v>
      </c>
    </row>
    <row r="1230" spans="1:3">
      <c r="A1230" s="135">
        <v>2220104</v>
      </c>
      <c r="B1230" s="135" t="s">
        <v>1056</v>
      </c>
      <c r="C1230" s="136">
        <v>0</v>
      </c>
    </row>
    <row r="1231" spans="1:3">
      <c r="A1231" s="135">
        <v>2220105</v>
      </c>
      <c r="B1231" s="135" t="s">
        <v>1057</v>
      </c>
      <c r="C1231" s="136">
        <v>0</v>
      </c>
    </row>
    <row r="1232" spans="1:3">
      <c r="A1232" s="135">
        <v>2220106</v>
      </c>
      <c r="B1232" s="135" t="s">
        <v>1058</v>
      </c>
      <c r="C1232" s="136">
        <v>0</v>
      </c>
    </row>
    <row r="1233" spans="1:3">
      <c r="A1233" s="135">
        <v>2220107</v>
      </c>
      <c r="B1233" s="135" t="s">
        <v>1059</v>
      </c>
      <c r="C1233" s="136">
        <v>0</v>
      </c>
    </row>
    <row r="1234" spans="1:3">
      <c r="A1234" s="135">
        <v>2220112</v>
      </c>
      <c r="B1234" s="135" t="s">
        <v>1060</v>
      </c>
      <c r="C1234" s="136">
        <v>0</v>
      </c>
    </row>
    <row r="1235" spans="1:3">
      <c r="A1235" s="135">
        <v>2220113</v>
      </c>
      <c r="B1235" s="135" t="s">
        <v>1061</v>
      </c>
      <c r="C1235" s="136">
        <v>0</v>
      </c>
    </row>
    <row r="1236" spans="1:3">
      <c r="A1236" s="135">
        <v>2220114</v>
      </c>
      <c r="B1236" s="135" t="s">
        <v>1062</v>
      </c>
      <c r="C1236" s="136">
        <v>0</v>
      </c>
    </row>
    <row r="1237" spans="1:3">
      <c r="A1237" s="135">
        <v>2220115</v>
      </c>
      <c r="B1237" s="135" t="s">
        <v>1063</v>
      </c>
      <c r="C1237" s="136">
        <v>232</v>
      </c>
    </row>
    <row r="1238" spans="1:3">
      <c r="A1238" s="135">
        <v>2220118</v>
      </c>
      <c r="B1238" s="135" t="s">
        <v>1064</v>
      </c>
      <c r="C1238" s="136">
        <v>0</v>
      </c>
    </row>
    <row r="1239" spans="1:3">
      <c r="A1239" s="135">
        <v>2220150</v>
      </c>
      <c r="B1239" s="135" t="s">
        <v>123</v>
      </c>
      <c r="C1239" s="136">
        <v>0</v>
      </c>
    </row>
    <row r="1240" spans="1:3">
      <c r="A1240" s="135">
        <v>2220199</v>
      </c>
      <c r="B1240" s="135" t="s">
        <v>1065</v>
      </c>
      <c r="C1240" s="136">
        <v>557</v>
      </c>
    </row>
    <row r="1241" spans="1:3">
      <c r="A1241" s="135">
        <v>22202</v>
      </c>
      <c r="B1241" s="137" t="s">
        <v>1066</v>
      </c>
      <c r="C1241" s="136">
        <f>SUM(C1242:C1254)</f>
        <v>0</v>
      </c>
    </row>
    <row r="1242" spans="1:3">
      <c r="A1242" s="135">
        <v>2220201</v>
      </c>
      <c r="B1242" s="135" t="s">
        <v>114</v>
      </c>
      <c r="C1242" s="136">
        <v>0</v>
      </c>
    </row>
    <row r="1243" spans="1:3">
      <c r="A1243" s="135">
        <v>2220202</v>
      </c>
      <c r="B1243" s="135" t="s">
        <v>115</v>
      </c>
      <c r="C1243" s="136">
        <v>0</v>
      </c>
    </row>
    <row r="1244" spans="1:3">
      <c r="A1244" s="135">
        <v>2220203</v>
      </c>
      <c r="B1244" s="135" t="s">
        <v>116</v>
      </c>
      <c r="C1244" s="136">
        <v>0</v>
      </c>
    </row>
    <row r="1245" spans="1:3">
      <c r="A1245" s="135">
        <v>2220204</v>
      </c>
      <c r="B1245" s="135" t="s">
        <v>1067</v>
      </c>
      <c r="C1245" s="136">
        <v>0</v>
      </c>
    </row>
    <row r="1246" spans="1:3">
      <c r="A1246" s="135">
        <v>2220205</v>
      </c>
      <c r="B1246" s="135" t="s">
        <v>1068</v>
      </c>
      <c r="C1246" s="136">
        <v>0</v>
      </c>
    </row>
    <row r="1247" spans="1:3">
      <c r="A1247" s="135">
        <v>2220206</v>
      </c>
      <c r="B1247" s="135" t="s">
        <v>1069</v>
      </c>
      <c r="C1247" s="136">
        <v>0</v>
      </c>
    </row>
    <row r="1248" spans="1:3">
      <c r="A1248" s="135">
        <v>2220207</v>
      </c>
      <c r="B1248" s="135" t="s">
        <v>1070</v>
      </c>
      <c r="C1248" s="136">
        <v>0</v>
      </c>
    </row>
    <row r="1249" spans="1:3">
      <c r="A1249" s="135">
        <v>2220209</v>
      </c>
      <c r="B1249" s="135" t="s">
        <v>1071</v>
      </c>
      <c r="C1249" s="136">
        <v>0</v>
      </c>
    </row>
    <row r="1250" spans="1:3">
      <c r="A1250" s="135">
        <v>2220210</v>
      </c>
      <c r="B1250" s="135" t="s">
        <v>1072</v>
      </c>
      <c r="C1250" s="136">
        <v>0</v>
      </c>
    </row>
    <row r="1251" spans="1:3">
      <c r="A1251" s="135">
        <v>2220211</v>
      </c>
      <c r="B1251" s="135" t="s">
        <v>1073</v>
      </c>
      <c r="C1251" s="136">
        <v>0</v>
      </c>
    </row>
    <row r="1252" spans="1:3">
      <c r="A1252" s="135">
        <v>2220212</v>
      </c>
      <c r="B1252" s="135" t="s">
        <v>1074</v>
      </c>
      <c r="C1252" s="136">
        <v>0</v>
      </c>
    </row>
    <row r="1253" spans="1:3">
      <c r="A1253" s="135">
        <v>2220250</v>
      </c>
      <c r="B1253" s="135" t="s">
        <v>123</v>
      </c>
      <c r="C1253" s="136">
        <v>0</v>
      </c>
    </row>
    <row r="1254" spans="1:3">
      <c r="A1254" s="135">
        <v>2220299</v>
      </c>
      <c r="B1254" s="135" t="s">
        <v>1075</v>
      </c>
      <c r="C1254" s="136">
        <v>0</v>
      </c>
    </row>
    <row r="1255" spans="1:3">
      <c r="A1255" s="135">
        <v>22203</v>
      </c>
      <c r="B1255" s="137" t="s">
        <v>1076</v>
      </c>
      <c r="C1255" s="136">
        <f>SUM(C1256:C1259)</f>
        <v>0</v>
      </c>
    </row>
    <row r="1256" spans="1:3">
      <c r="A1256" s="135">
        <v>2220301</v>
      </c>
      <c r="B1256" s="135" t="s">
        <v>1077</v>
      </c>
      <c r="C1256" s="136">
        <v>0</v>
      </c>
    </row>
    <row r="1257" spans="1:3">
      <c r="A1257" s="135">
        <v>2220303</v>
      </c>
      <c r="B1257" s="135" t="s">
        <v>1078</v>
      </c>
      <c r="C1257" s="136">
        <v>0</v>
      </c>
    </row>
    <row r="1258" spans="1:3">
      <c r="A1258" s="135">
        <v>2220304</v>
      </c>
      <c r="B1258" s="135" t="s">
        <v>1079</v>
      </c>
      <c r="C1258" s="136">
        <v>0</v>
      </c>
    </row>
    <row r="1259" spans="1:3">
      <c r="A1259" s="135">
        <v>2220399</v>
      </c>
      <c r="B1259" s="135" t="s">
        <v>1080</v>
      </c>
      <c r="C1259" s="136">
        <v>0</v>
      </c>
    </row>
    <row r="1260" spans="1:3">
      <c r="A1260" s="135">
        <v>22204</v>
      </c>
      <c r="B1260" s="137" t="s">
        <v>1081</v>
      </c>
      <c r="C1260" s="136">
        <f>SUM(C1261:C1265)</f>
        <v>686</v>
      </c>
    </row>
    <row r="1261" spans="1:3">
      <c r="A1261" s="135">
        <v>2220401</v>
      </c>
      <c r="B1261" s="135" t="s">
        <v>1082</v>
      </c>
      <c r="C1261" s="136">
        <v>139</v>
      </c>
    </row>
    <row r="1262" spans="1:3">
      <c r="A1262" s="135">
        <v>2220402</v>
      </c>
      <c r="B1262" s="135" t="s">
        <v>1083</v>
      </c>
      <c r="C1262" s="136">
        <v>0</v>
      </c>
    </row>
    <row r="1263" spans="1:3">
      <c r="A1263" s="135">
        <v>2220403</v>
      </c>
      <c r="B1263" s="135" t="s">
        <v>1084</v>
      </c>
      <c r="C1263" s="136">
        <v>0</v>
      </c>
    </row>
    <row r="1264" spans="1:3">
      <c r="A1264" s="135">
        <v>2220404</v>
      </c>
      <c r="B1264" s="135" t="s">
        <v>1085</v>
      </c>
      <c r="C1264" s="136">
        <v>0</v>
      </c>
    </row>
    <row r="1265" spans="1:3">
      <c r="A1265" s="135">
        <v>2220499</v>
      </c>
      <c r="B1265" s="135" t="s">
        <v>1086</v>
      </c>
      <c r="C1265" s="136">
        <v>547</v>
      </c>
    </row>
    <row r="1266" spans="1:3">
      <c r="A1266" s="135">
        <v>22205</v>
      </c>
      <c r="B1266" s="137" t="s">
        <v>1087</v>
      </c>
      <c r="C1266" s="136">
        <f>SUM(C1267:C1278)</f>
        <v>316</v>
      </c>
    </row>
    <row r="1267" spans="1:3">
      <c r="A1267" s="135">
        <v>2220501</v>
      </c>
      <c r="B1267" s="135" t="s">
        <v>1088</v>
      </c>
      <c r="C1267" s="136">
        <v>0</v>
      </c>
    </row>
    <row r="1268" spans="1:3">
      <c r="A1268" s="135">
        <v>2220502</v>
      </c>
      <c r="B1268" s="135" t="s">
        <v>1089</v>
      </c>
      <c r="C1268" s="136">
        <v>0</v>
      </c>
    </row>
    <row r="1269" spans="1:3">
      <c r="A1269" s="135">
        <v>2220503</v>
      </c>
      <c r="B1269" s="135" t="s">
        <v>1090</v>
      </c>
      <c r="C1269" s="136">
        <v>16</v>
      </c>
    </row>
    <row r="1270" spans="1:3">
      <c r="A1270" s="135">
        <v>2220504</v>
      </c>
      <c r="B1270" s="135" t="s">
        <v>1091</v>
      </c>
      <c r="C1270" s="136">
        <v>0</v>
      </c>
    </row>
    <row r="1271" spans="1:3">
      <c r="A1271" s="135">
        <v>2220505</v>
      </c>
      <c r="B1271" s="135" t="s">
        <v>1092</v>
      </c>
      <c r="C1271" s="136">
        <v>0</v>
      </c>
    </row>
    <row r="1272" spans="1:3">
      <c r="A1272" s="135">
        <v>2220506</v>
      </c>
      <c r="B1272" s="135" t="s">
        <v>1093</v>
      </c>
      <c r="C1272" s="136">
        <v>0</v>
      </c>
    </row>
    <row r="1273" spans="1:3">
      <c r="A1273" s="135">
        <v>2220507</v>
      </c>
      <c r="B1273" s="135" t="s">
        <v>1094</v>
      </c>
      <c r="C1273" s="136">
        <v>0</v>
      </c>
    </row>
    <row r="1274" spans="1:3">
      <c r="A1274" s="135">
        <v>2220508</v>
      </c>
      <c r="B1274" s="135" t="s">
        <v>1095</v>
      </c>
      <c r="C1274" s="136">
        <v>0</v>
      </c>
    </row>
    <row r="1275" spans="1:3">
      <c r="A1275" s="135">
        <v>2220509</v>
      </c>
      <c r="B1275" s="135" t="s">
        <v>1096</v>
      </c>
      <c r="C1275" s="136">
        <v>0</v>
      </c>
    </row>
    <row r="1276" spans="1:3">
      <c r="A1276" s="135">
        <v>2220510</v>
      </c>
      <c r="B1276" s="135" t="s">
        <v>1097</v>
      </c>
      <c r="C1276" s="136">
        <v>0</v>
      </c>
    </row>
    <row r="1277" spans="1:3">
      <c r="A1277" s="135">
        <v>2220511</v>
      </c>
      <c r="B1277" s="135" t="s">
        <v>1098</v>
      </c>
      <c r="C1277" s="136">
        <v>300</v>
      </c>
    </row>
    <row r="1278" spans="1:3">
      <c r="A1278" s="135">
        <v>2220599</v>
      </c>
      <c r="B1278" s="135" t="s">
        <v>1099</v>
      </c>
      <c r="C1278" s="136">
        <v>0</v>
      </c>
    </row>
    <row r="1279" spans="1:3">
      <c r="A1279" s="135">
        <v>224</v>
      </c>
      <c r="B1279" s="137" t="s">
        <v>1100</v>
      </c>
      <c r="C1279" s="136">
        <f>SUM(C1280,C1292,C1298,C1304,C1312,C1325,C1329,C1335)</f>
        <v>4556</v>
      </c>
    </row>
    <row r="1280" spans="1:3">
      <c r="A1280" s="135">
        <v>22401</v>
      </c>
      <c r="B1280" s="137" t="s">
        <v>1101</v>
      </c>
      <c r="C1280" s="136">
        <f>SUM(C1281:C1291)</f>
        <v>2222</v>
      </c>
    </row>
    <row r="1281" spans="1:3">
      <c r="A1281" s="135">
        <v>2240101</v>
      </c>
      <c r="B1281" s="135" t="s">
        <v>114</v>
      </c>
      <c r="C1281" s="136">
        <v>1314</v>
      </c>
    </row>
    <row r="1282" spans="1:3">
      <c r="A1282" s="135">
        <v>2240102</v>
      </c>
      <c r="B1282" s="135" t="s">
        <v>115</v>
      </c>
      <c r="C1282" s="136">
        <v>506</v>
      </c>
    </row>
    <row r="1283" spans="1:3">
      <c r="A1283" s="135">
        <v>2240103</v>
      </c>
      <c r="B1283" s="135" t="s">
        <v>116</v>
      </c>
      <c r="C1283" s="136">
        <v>0</v>
      </c>
    </row>
    <row r="1284" spans="1:3">
      <c r="A1284" s="135">
        <v>2240104</v>
      </c>
      <c r="B1284" s="135" t="s">
        <v>1102</v>
      </c>
      <c r="C1284" s="136">
        <v>0</v>
      </c>
    </row>
    <row r="1285" spans="1:3">
      <c r="A1285" s="135">
        <v>2240105</v>
      </c>
      <c r="B1285" s="135" t="s">
        <v>1103</v>
      </c>
      <c r="C1285" s="136">
        <v>0</v>
      </c>
    </row>
    <row r="1286" spans="1:3">
      <c r="A1286" s="135">
        <v>2240106</v>
      </c>
      <c r="B1286" s="135" t="s">
        <v>1104</v>
      </c>
      <c r="C1286" s="136">
        <v>96</v>
      </c>
    </row>
    <row r="1287" spans="1:3">
      <c r="A1287" s="135">
        <v>2240107</v>
      </c>
      <c r="B1287" s="135" t="s">
        <v>1105</v>
      </c>
      <c r="C1287" s="136">
        <v>0</v>
      </c>
    </row>
    <row r="1288" spans="1:3">
      <c r="A1288" s="135">
        <v>2240108</v>
      </c>
      <c r="B1288" s="135" t="s">
        <v>1106</v>
      </c>
      <c r="C1288" s="136">
        <v>166</v>
      </c>
    </row>
    <row r="1289" spans="1:3">
      <c r="A1289" s="135">
        <v>2240109</v>
      </c>
      <c r="B1289" s="135" t="s">
        <v>1107</v>
      </c>
      <c r="C1289" s="136">
        <v>20</v>
      </c>
    </row>
    <row r="1290" spans="1:3">
      <c r="A1290" s="135">
        <v>2240150</v>
      </c>
      <c r="B1290" s="135" t="s">
        <v>123</v>
      </c>
      <c r="C1290" s="136">
        <v>0</v>
      </c>
    </row>
    <row r="1291" spans="1:3">
      <c r="A1291" s="135">
        <v>2240199</v>
      </c>
      <c r="B1291" s="135" t="s">
        <v>1108</v>
      </c>
      <c r="C1291" s="136">
        <v>120</v>
      </c>
    </row>
    <row r="1292" spans="1:3">
      <c r="A1292" s="135">
        <v>22402</v>
      </c>
      <c r="B1292" s="137" t="s">
        <v>1109</v>
      </c>
      <c r="C1292" s="136">
        <f>SUM(C1293:C1297)</f>
        <v>290</v>
      </c>
    </row>
    <row r="1293" spans="1:3">
      <c r="A1293" s="135">
        <v>2240201</v>
      </c>
      <c r="B1293" s="135" t="s">
        <v>114</v>
      </c>
      <c r="C1293" s="136">
        <v>0</v>
      </c>
    </row>
    <row r="1294" spans="1:3">
      <c r="A1294" s="135">
        <v>2240202</v>
      </c>
      <c r="B1294" s="135" t="s">
        <v>115</v>
      </c>
      <c r="C1294" s="136">
        <v>0</v>
      </c>
    </row>
    <row r="1295" spans="1:3">
      <c r="A1295" s="135">
        <v>2240203</v>
      </c>
      <c r="B1295" s="135" t="s">
        <v>116</v>
      </c>
      <c r="C1295" s="136">
        <v>0</v>
      </c>
    </row>
    <row r="1296" spans="1:3">
      <c r="A1296" s="135">
        <v>2240204</v>
      </c>
      <c r="B1296" s="135" t="s">
        <v>1110</v>
      </c>
      <c r="C1296" s="136">
        <v>290</v>
      </c>
    </row>
    <row r="1297" spans="1:3">
      <c r="A1297" s="135">
        <v>2240299</v>
      </c>
      <c r="B1297" s="135" t="s">
        <v>1111</v>
      </c>
      <c r="C1297" s="136">
        <v>0</v>
      </c>
    </row>
    <row r="1298" spans="1:3">
      <c r="A1298" s="135">
        <v>22403</v>
      </c>
      <c r="B1298" s="137" t="s">
        <v>1112</v>
      </c>
      <c r="C1298" s="136">
        <f>SUM(C1299:C1303)</f>
        <v>6</v>
      </c>
    </row>
    <row r="1299" spans="1:3">
      <c r="A1299" s="135">
        <v>2240301</v>
      </c>
      <c r="B1299" s="135" t="s">
        <v>114</v>
      </c>
      <c r="C1299" s="136">
        <v>0</v>
      </c>
    </row>
    <row r="1300" spans="1:3">
      <c r="A1300" s="135">
        <v>2240302</v>
      </c>
      <c r="B1300" s="135" t="s">
        <v>115</v>
      </c>
      <c r="C1300" s="136">
        <v>0</v>
      </c>
    </row>
    <row r="1301" spans="1:3">
      <c r="A1301" s="135">
        <v>2240303</v>
      </c>
      <c r="B1301" s="135" t="s">
        <v>116</v>
      </c>
      <c r="C1301" s="136">
        <v>0</v>
      </c>
    </row>
    <row r="1302" spans="1:3">
      <c r="A1302" s="135">
        <v>2240304</v>
      </c>
      <c r="B1302" s="135" t="s">
        <v>1113</v>
      </c>
      <c r="C1302" s="136">
        <v>0</v>
      </c>
    </row>
    <row r="1303" spans="1:3">
      <c r="A1303" s="135">
        <v>2240399</v>
      </c>
      <c r="B1303" s="135" t="s">
        <v>1114</v>
      </c>
      <c r="C1303" s="136">
        <v>6</v>
      </c>
    </row>
    <row r="1304" spans="1:3">
      <c r="A1304" s="135">
        <v>22404</v>
      </c>
      <c r="B1304" s="137" t="s">
        <v>1115</v>
      </c>
      <c r="C1304" s="136">
        <f>SUM(C1305:C1311)</f>
        <v>0</v>
      </c>
    </row>
    <row r="1305" spans="1:3">
      <c r="A1305" s="135">
        <v>2240401</v>
      </c>
      <c r="B1305" s="135" t="s">
        <v>114</v>
      </c>
      <c r="C1305" s="136">
        <v>0</v>
      </c>
    </row>
    <row r="1306" spans="1:3">
      <c r="A1306" s="135">
        <v>2240402</v>
      </c>
      <c r="B1306" s="135" t="s">
        <v>115</v>
      </c>
      <c r="C1306" s="136">
        <v>0</v>
      </c>
    </row>
    <row r="1307" spans="1:3">
      <c r="A1307" s="135">
        <v>2240403</v>
      </c>
      <c r="B1307" s="135" t="s">
        <v>116</v>
      </c>
      <c r="C1307" s="136">
        <v>0</v>
      </c>
    </row>
    <row r="1308" spans="1:3">
      <c r="A1308" s="135">
        <v>2240404</v>
      </c>
      <c r="B1308" s="135" t="s">
        <v>1116</v>
      </c>
      <c r="C1308" s="136">
        <v>0</v>
      </c>
    </row>
    <row r="1309" spans="1:3">
      <c r="A1309" s="135">
        <v>2240405</v>
      </c>
      <c r="B1309" s="135" t="s">
        <v>1117</v>
      </c>
      <c r="C1309" s="136">
        <v>0</v>
      </c>
    </row>
    <row r="1310" spans="1:3">
      <c r="A1310" s="135">
        <v>2240450</v>
      </c>
      <c r="B1310" s="135" t="s">
        <v>123</v>
      </c>
      <c r="C1310" s="136">
        <v>0</v>
      </c>
    </row>
    <row r="1311" spans="1:3">
      <c r="A1311" s="135">
        <v>2240499</v>
      </c>
      <c r="B1311" s="135" t="s">
        <v>1118</v>
      </c>
      <c r="C1311" s="136">
        <v>0</v>
      </c>
    </row>
    <row r="1312" spans="1:3">
      <c r="A1312" s="135">
        <v>22405</v>
      </c>
      <c r="B1312" s="137" t="s">
        <v>1119</v>
      </c>
      <c r="C1312" s="136">
        <f>SUM(C1313:C1324)</f>
        <v>36</v>
      </c>
    </row>
    <row r="1313" spans="1:3">
      <c r="A1313" s="135">
        <v>2240501</v>
      </c>
      <c r="B1313" s="135" t="s">
        <v>114</v>
      </c>
      <c r="C1313" s="136">
        <v>17</v>
      </c>
    </row>
    <row r="1314" spans="1:3">
      <c r="A1314" s="135">
        <v>2240502</v>
      </c>
      <c r="B1314" s="135" t="s">
        <v>115</v>
      </c>
      <c r="C1314" s="136">
        <v>0</v>
      </c>
    </row>
    <row r="1315" spans="1:3">
      <c r="A1315" s="135">
        <v>2240503</v>
      </c>
      <c r="B1315" s="135" t="s">
        <v>116</v>
      </c>
      <c r="C1315" s="136">
        <v>0</v>
      </c>
    </row>
    <row r="1316" spans="1:3">
      <c r="A1316" s="135">
        <v>2240504</v>
      </c>
      <c r="B1316" s="135" t="s">
        <v>1120</v>
      </c>
      <c r="C1316" s="136">
        <v>0</v>
      </c>
    </row>
    <row r="1317" spans="1:3">
      <c r="A1317" s="135">
        <v>2240505</v>
      </c>
      <c r="B1317" s="135" t="s">
        <v>1121</v>
      </c>
      <c r="C1317" s="136">
        <v>5</v>
      </c>
    </row>
    <row r="1318" spans="1:3">
      <c r="A1318" s="135">
        <v>2240506</v>
      </c>
      <c r="B1318" s="135" t="s">
        <v>1122</v>
      </c>
      <c r="C1318" s="136">
        <v>0</v>
      </c>
    </row>
    <row r="1319" spans="1:3">
      <c r="A1319" s="135">
        <v>2240507</v>
      </c>
      <c r="B1319" s="135" t="s">
        <v>1123</v>
      </c>
      <c r="C1319" s="136">
        <v>0</v>
      </c>
    </row>
    <row r="1320" spans="1:3">
      <c r="A1320" s="135">
        <v>2240508</v>
      </c>
      <c r="B1320" s="135" t="s">
        <v>1124</v>
      </c>
      <c r="C1320" s="136">
        <v>0</v>
      </c>
    </row>
    <row r="1321" spans="1:3">
      <c r="A1321" s="135">
        <v>2240509</v>
      </c>
      <c r="B1321" s="135" t="s">
        <v>1125</v>
      </c>
      <c r="C1321" s="136">
        <v>6</v>
      </c>
    </row>
    <row r="1322" spans="1:3">
      <c r="A1322" s="135">
        <v>2240510</v>
      </c>
      <c r="B1322" s="135" t="s">
        <v>1126</v>
      </c>
      <c r="C1322" s="136">
        <v>0</v>
      </c>
    </row>
    <row r="1323" spans="1:3">
      <c r="A1323" s="135">
        <v>2240550</v>
      </c>
      <c r="B1323" s="135" t="s">
        <v>1127</v>
      </c>
      <c r="C1323" s="136">
        <v>0</v>
      </c>
    </row>
    <row r="1324" spans="1:3">
      <c r="A1324" s="135">
        <v>2240599</v>
      </c>
      <c r="B1324" s="135" t="s">
        <v>1128</v>
      </c>
      <c r="C1324" s="136">
        <v>8</v>
      </c>
    </row>
    <row r="1325" spans="1:3">
      <c r="A1325" s="135">
        <v>22406</v>
      </c>
      <c r="B1325" s="137" t="s">
        <v>1129</v>
      </c>
      <c r="C1325" s="136">
        <f>SUM(C1326:C1328)</f>
        <v>472</v>
      </c>
    </row>
    <row r="1326" spans="1:3">
      <c r="A1326" s="135">
        <v>2240601</v>
      </c>
      <c r="B1326" s="135" t="s">
        <v>1130</v>
      </c>
      <c r="C1326" s="136">
        <v>345</v>
      </c>
    </row>
    <row r="1327" spans="1:3">
      <c r="A1327" s="135">
        <v>2240602</v>
      </c>
      <c r="B1327" s="135" t="s">
        <v>1131</v>
      </c>
      <c r="C1327" s="136">
        <v>127</v>
      </c>
    </row>
    <row r="1328" spans="1:3">
      <c r="A1328" s="135">
        <v>2240699</v>
      </c>
      <c r="B1328" s="135" t="s">
        <v>1132</v>
      </c>
      <c r="C1328" s="136">
        <v>0</v>
      </c>
    </row>
    <row r="1329" spans="1:3">
      <c r="A1329" s="135">
        <v>22407</v>
      </c>
      <c r="B1329" s="137" t="s">
        <v>1133</v>
      </c>
      <c r="C1329" s="136">
        <f>SUM(C1330:C1334)</f>
        <v>1530</v>
      </c>
    </row>
    <row r="1330" spans="1:3">
      <c r="A1330" s="135">
        <v>2240701</v>
      </c>
      <c r="B1330" s="135" t="s">
        <v>1134</v>
      </c>
      <c r="C1330" s="136">
        <v>0</v>
      </c>
    </row>
    <row r="1331" spans="1:3">
      <c r="A1331" s="135">
        <v>2240702</v>
      </c>
      <c r="B1331" s="135" t="s">
        <v>1135</v>
      </c>
      <c r="C1331" s="136">
        <v>928</v>
      </c>
    </row>
    <row r="1332" spans="1:3">
      <c r="A1332" s="135">
        <v>2240703</v>
      </c>
      <c r="B1332" s="135" t="s">
        <v>1136</v>
      </c>
      <c r="C1332" s="136">
        <v>0</v>
      </c>
    </row>
    <row r="1333" spans="1:3">
      <c r="A1333" s="135">
        <v>2240704</v>
      </c>
      <c r="B1333" s="135" t="s">
        <v>1137</v>
      </c>
      <c r="C1333" s="136">
        <v>530</v>
      </c>
    </row>
    <row r="1334" spans="1:3">
      <c r="A1334" s="135">
        <v>2240799</v>
      </c>
      <c r="B1334" s="135" t="s">
        <v>1138</v>
      </c>
      <c r="C1334" s="136">
        <v>72</v>
      </c>
    </row>
    <row r="1335" spans="1:3">
      <c r="A1335" s="135">
        <v>22499</v>
      </c>
      <c r="B1335" s="137" t="s">
        <v>1139</v>
      </c>
      <c r="C1335" s="136">
        <v>0</v>
      </c>
    </row>
    <row r="1336" spans="1:3">
      <c r="A1336" s="135">
        <v>229</v>
      </c>
      <c r="B1336" s="137" t="s">
        <v>1140</v>
      </c>
      <c r="C1336" s="136">
        <f>C1337</f>
        <v>2019</v>
      </c>
    </row>
    <row r="1337" spans="1:3">
      <c r="A1337" s="135">
        <v>22999</v>
      </c>
      <c r="B1337" s="137" t="s">
        <v>1141</v>
      </c>
      <c r="C1337" s="136">
        <f>C1338</f>
        <v>2019</v>
      </c>
    </row>
    <row r="1338" spans="1:3">
      <c r="A1338" s="135">
        <v>2299901</v>
      </c>
      <c r="B1338" s="135" t="s">
        <v>1142</v>
      </c>
      <c r="C1338" s="136">
        <v>2019</v>
      </c>
    </row>
    <row r="1339" spans="1:3">
      <c r="A1339" s="135">
        <v>232</v>
      </c>
      <c r="B1339" s="137" t="s">
        <v>1143</v>
      </c>
      <c r="C1339" s="136">
        <f>SUM(C1340,C1341,C1342)</f>
        <v>8697</v>
      </c>
    </row>
    <row r="1340" spans="1:3">
      <c r="A1340" s="135">
        <v>23201</v>
      </c>
      <c r="B1340" s="137" t="s">
        <v>1144</v>
      </c>
      <c r="C1340" s="136">
        <v>0</v>
      </c>
    </row>
    <row r="1341" spans="1:3">
      <c r="A1341" s="135">
        <v>23202</v>
      </c>
      <c r="B1341" s="137" t="s">
        <v>1145</v>
      </c>
      <c r="C1341" s="136">
        <v>0</v>
      </c>
    </row>
    <row r="1342" spans="1:3">
      <c r="A1342" s="135">
        <v>23203</v>
      </c>
      <c r="B1342" s="137" t="s">
        <v>1146</v>
      </c>
      <c r="C1342" s="136">
        <f>SUM(C1343:C1346)</f>
        <v>8697</v>
      </c>
    </row>
    <row r="1343" spans="1:3">
      <c r="A1343" s="135">
        <v>2320301</v>
      </c>
      <c r="B1343" s="135" t="s">
        <v>1147</v>
      </c>
      <c r="C1343" s="136">
        <v>8560</v>
      </c>
    </row>
    <row r="1344" spans="1:3">
      <c r="A1344" s="135">
        <v>2320302</v>
      </c>
      <c r="B1344" s="135" t="s">
        <v>1148</v>
      </c>
      <c r="C1344" s="136">
        <v>0</v>
      </c>
    </row>
    <row r="1345" spans="1:3">
      <c r="A1345" s="135">
        <v>2320303</v>
      </c>
      <c r="B1345" s="135" t="s">
        <v>1149</v>
      </c>
      <c r="C1345" s="136">
        <v>137</v>
      </c>
    </row>
    <row r="1346" spans="1:3">
      <c r="A1346" s="135">
        <v>2320304</v>
      </c>
      <c r="B1346" s="135" t="s">
        <v>1150</v>
      </c>
      <c r="C1346" s="136">
        <v>0</v>
      </c>
    </row>
    <row r="1347" spans="1:3">
      <c r="A1347" s="135">
        <v>233</v>
      </c>
      <c r="B1347" s="137" t="s">
        <v>1151</v>
      </c>
      <c r="C1347" s="136">
        <f>C1348+C1349+C1350</f>
        <v>0</v>
      </c>
    </row>
    <row r="1348" spans="1:3">
      <c r="A1348" s="135">
        <v>23301</v>
      </c>
      <c r="B1348" s="137" t="s">
        <v>1152</v>
      </c>
      <c r="C1348" s="136">
        <v>0</v>
      </c>
    </row>
    <row r="1349" spans="1:3">
      <c r="A1349" s="135">
        <v>23302</v>
      </c>
      <c r="B1349" s="137" t="s">
        <v>1153</v>
      </c>
      <c r="C1349" s="136">
        <v>0</v>
      </c>
    </row>
    <row r="1350" spans="1:3">
      <c r="A1350" s="135">
        <v>23303</v>
      </c>
      <c r="B1350" s="137" t="s">
        <v>1154</v>
      </c>
      <c r="C1350" s="136">
        <v>0</v>
      </c>
    </row>
  </sheetData>
  <mergeCells count="2">
    <mergeCell ref="A1:C1"/>
    <mergeCell ref="A2:C2"/>
  </mergeCells>
  <phoneticPr fontId="33"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IV20"/>
  <sheetViews>
    <sheetView workbookViewId="0">
      <selection activeCell="I19" sqref="I19"/>
    </sheetView>
  </sheetViews>
  <sheetFormatPr defaultColWidth="6.75" defaultRowHeight="11.25"/>
  <cols>
    <col min="1" max="1" width="41.375" style="10" customWidth="1"/>
    <col min="2" max="6" width="13.875" style="10" customWidth="1"/>
    <col min="7" max="9" width="9" style="10" customWidth="1"/>
    <col min="10" max="10" width="5.625" style="10" customWidth="1"/>
    <col min="11" max="11" width="0.75" style="10" customWidth="1"/>
    <col min="12" max="12" width="10.125" style="10" customWidth="1"/>
    <col min="13" max="13" width="5.875" style="10" customWidth="1"/>
    <col min="14" max="16384" width="6.75" style="10"/>
  </cols>
  <sheetData>
    <row r="1" spans="1:256" ht="33" customHeight="1">
      <c r="A1" s="189" t="s">
        <v>1155</v>
      </c>
      <c r="B1" s="190"/>
      <c r="C1" s="190"/>
      <c r="D1" s="190"/>
      <c r="E1" s="190"/>
      <c r="F1" s="190"/>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ht="19.5" customHeight="1">
      <c r="A2" s="119"/>
      <c r="B2" s="83"/>
      <c r="C2" s="84" t="s">
        <v>1</v>
      </c>
      <c r="E2" s="85"/>
      <c r="F2" s="86" t="s">
        <v>2</v>
      </c>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row>
    <row r="3" spans="1:256" ht="36" customHeight="1">
      <c r="A3" s="79" t="s">
        <v>1156</v>
      </c>
      <c r="B3" s="79" t="s">
        <v>1157</v>
      </c>
      <c r="C3" s="79" t="s">
        <v>1158</v>
      </c>
      <c r="D3" s="73" t="s">
        <v>110</v>
      </c>
      <c r="E3" s="79" t="s">
        <v>1159</v>
      </c>
      <c r="F3" s="79" t="s">
        <v>1160</v>
      </c>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128"/>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row>
    <row r="4" spans="1:256" ht="21.75" customHeight="1">
      <c r="A4" s="129" t="s">
        <v>1161</v>
      </c>
      <c r="B4" s="105">
        <v>0</v>
      </c>
      <c r="C4" s="105">
        <v>0</v>
      </c>
      <c r="D4" s="105">
        <v>0</v>
      </c>
      <c r="E4" s="105">
        <v>0</v>
      </c>
      <c r="F4" s="105">
        <v>0</v>
      </c>
      <c r="G4" s="130"/>
    </row>
    <row r="5" spans="1:256" ht="21.75" customHeight="1">
      <c r="A5" s="131" t="s">
        <v>1162</v>
      </c>
      <c r="B5" s="105">
        <v>0</v>
      </c>
      <c r="C5" s="105">
        <v>0</v>
      </c>
      <c r="D5" s="105">
        <v>0</v>
      </c>
      <c r="E5" s="105">
        <v>0</v>
      </c>
      <c r="F5" s="105">
        <v>0</v>
      </c>
    </row>
    <row r="6" spans="1:256" ht="21.75" customHeight="1">
      <c r="A6" s="131" t="s">
        <v>1163</v>
      </c>
      <c r="B6" s="105">
        <v>0</v>
      </c>
      <c r="C6" s="105">
        <v>0</v>
      </c>
      <c r="D6" s="105">
        <v>0</v>
      </c>
      <c r="E6" s="105">
        <v>0</v>
      </c>
      <c r="F6" s="105">
        <v>0</v>
      </c>
    </row>
    <row r="7" spans="1:256" ht="21.75" customHeight="1">
      <c r="A7" s="131" t="s">
        <v>1164</v>
      </c>
      <c r="B7" s="105">
        <v>0</v>
      </c>
      <c r="C7" s="105">
        <v>0</v>
      </c>
      <c r="D7" s="105">
        <v>0</v>
      </c>
      <c r="E7" s="105">
        <v>0</v>
      </c>
      <c r="F7" s="105">
        <v>0</v>
      </c>
    </row>
    <row r="8" spans="1:256" ht="21.75" customHeight="1">
      <c r="A8" s="129" t="s">
        <v>1165</v>
      </c>
      <c r="B8" s="105">
        <v>0</v>
      </c>
      <c r="C8" s="105">
        <v>0</v>
      </c>
      <c r="D8" s="105">
        <v>0</v>
      </c>
      <c r="E8" s="105">
        <v>0</v>
      </c>
      <c r="F8" s="105">
        <v>0</v>
      </c>
    </row>
    <row r="9" spans="1:256" ht="21.75" customHeight="1">
      <c r="A9" s="131" t="s">
        <v>1166</v>
      </c>
      <c r="B9" s="105">
        <v>0</v>
      </c>
      <c r="C9" s="105">
        <v>0</v>
      </c>
      <c r="D9" s="105">
        <v>0</v>
      </c>
      <c r="E9" s="105">
        <v>0</v>
      </c>
      <c r="F9" s="105">
        <v>0</v>
      </c>
      <c r="N9" s="80"/>
    </row>
    <row r="10" spans="1:256" ht="21.75" customHeight="1">
      <c r="A10" s="131" t="s">
        <v>1167</v>
      </c>
      <c r="B10" s="105">
        <v>0</v>
      </c>
      <c r="C10" s="105">
        <v>0</v>
      </c>
      <c r="D10" s="105">
        <v>0</v>
      </c>
      <c r="E10" s="105">
        <v>0</v>
      </c>
      <c r="F10" s="105">
        <v>0</v>
      </c>
      <c r="N10" s="80"/>
    </row>
    <row r="11" spans="1:256" ht="21.75" customHeight="1">
      <c r="A11" s="131" t="s">
        <v>1168</v>
      </c>
      <c r="B11" s="105">
        <v>0</v>
      </c>
      <c r="C11" s="105">
        <v>0</v>
      </c>
      <c r="D11" s="105">
        <v>0</v>
      </c>
      <c r="E11" s="105">
        <v>0</v>
      </c>
      <c r="F11" s="105">
        <v>0</v>
      </c>
    </row>
    <row r="12" spans="1:256" ht="21.75" customHeight="1">
      <c r="A12" s="131" t="s">
        <v>1169</v>
      </c>
      <c r="B12" s="105">
        <v>0</v>
      </c>
      <c r="C12" s="105">
        <v>0</v>
      </c>
      <c r="D12" s="105">
        <v>0</v>
      </c>
      <c r="E12" s="105">
        <v>0</v>
      </c>
      <c r="F12" s="105">
        <v>0</v>
      </c>
    </row>
    <row r="13" spans="1:256" ht="21.75" customHeight="1">
      <c r="A13" s="132" t="s">
        <v>1170</v>
      </c>
      <c r="B13" s="105">
        <v>0</v>
      </c>
      <c r="C13" s="105">
        <v>0</v>
      </c>
      <c r="D13" s="105">
        <v>0</v>
      </c>
      <c r="E13" s="105">
        <v>0</v>
      </c>
      <c r="F13" s="105">
        <v>0</v>
      </c>
    </row>
    <row r="14" spans="1:256" ht="21.75" customHeight="1">
      <c r="A14" s="129" t="s">
        <v>1171</v>
      </c>
      <c r="B14" s="105">
        <v>0</v>
      </c>
      <c r="C14" s="105">
        <v>0</v>
      </c>
      <c r="D14" s="105">
        <v>0</v>
      </c>
      <c r="E14" s="105">
        <v>0</v>
      </c>
      <c r="F14" s="105">
        <v>0</v>
      </c>
    </row>
    <row r="15" spans="1:256" ht="21.75" customHeight="1">
      <c r="A15" s="131" t="s">
        <v>1172</v>
      </c>
      <c r="B15" s="105">
        <v>0</v>
      </c>
      <c r="C15" s="105">
        <v>0</v>
      </c>
      <c r="D15" s="105">
        <v>0</v>
      </c>
      <c r="E15" s="105">
        <v>0</v>
      </c>
      <c r="F15" s="105">
        <v>0</v>
      </c>
    </row>
    <row r="16" spans="1:256" ht="21.75" customHeight="1">
      <c r="A16" s="131" t="s">
        <v>1172</v>
      </c>
      <c r="B16" s="105">
        <v>0</v>
      </c>
      <c r="C16" s="105">
        <v>0</v>
      </c>
      <c r="D16" s="105">
        <v>0</v>
      </c>
      <c r="E16" s="105">
        <v>0</v>
      </c>
      <c r="F16" s="105">
        <v>0</v>
      </c>
    </row>
    <row r="17" spans="1:256" ht="21.75" customHeight="1">
      <c r="A17" s="131" t="s">
        <v>1172</v>
      </c>
      <c r="B17" s="105">
        <v>0</v>
      </c>
      <c r="C17" s="105">
        <v>0</v>
      </c>
      <c r="D17" s="105">
        <v>0</v>
      </c>
      <c r="E17" s="105">
        <v>0</v>
      </c>
      <c r="F17" s="105">
        <v>0</v>
      </c>
    </row>
    <row r="18" spans="1:256" ht="21.75" customHeight="1">
      <c r="A18" s="132" t="s">
        <v>1170</v>
      </c>
      <c r="B18" s="105">
        <v>0</v>
      </c>
      <c r="C18" s="105">
        <v>0</v>
      </c>
      <c r="D18" s="105">
        <v>0</v>
      </c>
      <c r="E18" s="105">
        <v>0</v>
      </c>
      <c r="F18" s="105">
        <v>0</v>
      </c>
    </row>
    <row r="19" spans="1:256" ht="21.75" customHeight="1">
      <c r="A19" s="79" t="s">
        <v>1173</v>
      </c>
      <c r="B19" s="105">
        <v>0</v>
      </c>
      <c r="C19" s="105">
        <v>0</v>
      </c>
      <c r="D19" s="105">
        <v>0</v>
      </c>
      <c r="E19" s="105">
        <v>0</v>
      </c>
      <c r="F19" s="105">
        <v>0</v>
      </c>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128"/>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row>
    <row r="20" spans="1:256" ht="18.95" customHeight="1">
      <c r="A20" s="196" t="s">
        <v>1174</v>
      </c>
      <c r="B20" s="197"/>
      <c r="C20" s="197"/>
      <c r="D20" s="197"/>
      <c r="E20" s="197"/>
      <c r="F20" s="198"/>
    </row>
  </sheetData>
  <mergeCells count="2">
    <mergeCell ref="A1:F1"/>
    <mergeCell ref="A20:F20"/>
  </mergeCells>
  <phoneticPr fontId="33"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dimension ref="A1:JH10"/>
  <sheetViews>
    <sheetView workbookViewId="0">
      <selection activeCell="P22" sqref="P22"/>
    </sheetView>
  </sheetViews>
  <sheetFormatPr defaultColWidth="6.75" defaultRowHeight="11.25"/>
  <cols>
    <col min="1" max="1" width="30.25" style="10" customWidth="1"/>
    <col min="2" max="16" width="6.875" style="10" customWidth="1"/>
    <col min="17" max="18" width="12" style="10" customWidth="1"/>
    <col min="19" max="21" width="9" style="10" customWidth="1"/>
    <col min="22" max="22" width="5.625" style="10" customWidth="1"/>
    <col min="23" max="23" width="0.75" style="10" customWidth="1"/>
    <col min="24" max="24" width="10.125" style="10" customWidth="1"/>
    <col min="25" max="25" width="5.875" style="10" customWidth="1"/>
    <col min="26" max="16384" width="6.75" style="10"/>
  </cols>
  <sheetData>
    <row r="1" spans="1:268" ht="33" customHeight="1">
      <c r="A1" s="200" t="s">
        <v>1438</v>
      </c>
      <c r="B1" s="190"/>
      <c r="C1" s="190"/>
      <c r="D1" s="190"/>
      <c r="E1" s="190"/>
      <c r="F1" s="190"/>
      <c r="G1" s="190"/>
      <c r="H1" s="190"/>
      <c r="I1" s="190"/>
      <c r="J1" s="190"/>
      <c r="K1" s="190"/>
      <c r="L1" s="190"/>
      <c r="M1" s="190"/>
      <c r="N1" s="190"/>
      <c r="O1" s="190"/>
      <c r="P1" s="190"/>
      <c r="Q1" s="123"/>
      <c r="R1" s="123"/>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c r="IW1" s="81"/>
      <c r="IX1" s="81"/>
      <c r="IY1" s="81"/>
      <c r="IZ1" s="81"/>
      <c r="JA1" s="81"/>
      <c r="JB1" s="81"/>
      <c r="JC1" s="81"/>
      <c r="JD1" s="81"/>
      <c r="JE1" s="81"/>
      <c r="JF1" s="81"/>
      <c r="JG1" s="81"/>
      <c r="JH1" s="81"/>
    </row>
    <row r="2" spans="1:268" ht="19.5" customHeight="1">
      <c r="A2" s="119"/>
      <c r="B2" s="120"/>
      <c r="C2" s="120"/>
      <c r="D2" s="120"/>
      <c r="E2" s="120"/>
      <c r="F2" s="120"/>
      <c r="G2" s="120"/>
      <c r="H2" s="120"/>
      <c r="I2" s="120"/>
      <c r="J2" s="122"/>
      <c r="K2" s="120"/>
      <c r="L2" s="120"/>
      <c r="M2" s="120"/>
      <c r="N2" s="120"/>
      <c r="O2" s="201" t="s">
        <v>107</v>
      </c>
      <c r="P2" s="201"/>
      <c r="Q2" s="124"/>
      <c r="R2" s="124"/>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row>
    <row r="3" spans="1:268" ht="36" customHeight="1">
      <c r="A3" s="79" t="s">
        <v>1175</v>
      </c>
      <c r="B3" s="202" t="s">
        <v>1157</v>
      </c>
      <c r="C3" s="203"/>
      <c r="D3" s="204"/>
      <c r="E3" s="202" t="s">
        <v>1176</v>
      </c>
      <c r="F3" s="203"/>
      <c r="G3" s="204"/>
      <c r="H3" s="202" t="s">
        <v>110</v>
      </c>
      <c r="I3" s="203"/>
      <c r="J3" s="204"/>
      <c r="K3" s="202" t="s">
        <v>1159</v>
      </c>
      <c r="L3" s="203"/>
      <c r="M3" s="204"/>
      <c r="N3" s="202" t="s">
        <v>1160</v>
      </c>
      <c r="O3" s="203"/>
      <c r="P3" s="204"/>
      <c r="Q3" s="125"/>
      <c r="R3" s="125"/>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128"/>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row>
    <row r="4" spans="1:268" ht="47.25" customHeight="1">
      <c r="A4" s="79"/>
      <c r="B4" s="79" t="s">
        <v>1177</v>
      </c>
      <c r="C4" s="79" t="s">
        <v>1178</v>
      </c>
      <c r="D4" s="79" t="s">
        <v>1179</v>
      </c>
      <c r="E4" s="79" t="s">
        <v>1177</v>
      </c>
      <c r="F4" s="79" t="s">
        <v>1178</v>
      </c>
      <c r="G4" s="79" t="s">
        <v>1179</v>
      </c>
      <c r="H4" s="79" t="s">
        <v>1177</v>
      </c>
      <c r="I4" s="79" t="s">
        <v>1178</v>
      </c>
      <c r="J4" s="79" t="s">
        <v>1179</v>
      </c>
      <c r="K4" s="79" t="s">
        <v>1177</v>
      </c>
      <c r="L4" s="79" t="s">
        <v>1178</v>
      </c>
      <c r="M4" s="79" t="s">
        <v>1179</v>
      </c>
      <c r="N4" s="79" t="s">
        <v>1177</v>
      </c>
      <c r="O4" s="79" t="s">
        <v>1178</v>
      </c>
      <c r="P4" s="79" t="s">
        <v>1179</v>
      </c>
      <c r="Q4" s="125"/>
      <c r="R4" s="125"/>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128"/>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row>
    <row r="5" spans="1:268" s="171" customFormat="1" ht="19.5" customHeight="1">
      <c r="A5" s="169" t="s">
        <v>1433</v>
      </c>
      <c r="B5" s="88">
        <v>0</v>
      </c>
      <c r="C5" s="88">
        <v>0</v>
      </c>
      <c r="D5" s="88">
        <v>0</v>
      </c>
      <c r="E5" s="88">
        <v>0</v>
      </c>
      <c r="F5" s="88">
        <v>0</v>
      </c>
      <c r="G5" s="88">
        <v>0</v>
      </c>
      <c r="H5" s="88">
        <v>0</v>
      </c>
      <c r="I5" s="88">
        <v>0</v>
      </c>
      <c r="J5" s="88">
        <v>0</v>
      </c>
      <c r="K5" s="88">
        <v>0</v>
      </c>
      <c r="L5" s="88">
        <v>0</v>
      </c>
      <c r="M5" s="88">
        <v>0</v>
      </c>
      <c r="N5" s="88">
        <v>0</v>
      </c>
      <c r="O5" s="88">
        <v>0</v>
      </c>
      <c r="P5" s="88">
        <v>0</v>
      </c>
      <c r="Q5" s="170"/>
      <c r="R5" s="170"/>
    </row>
    <row r="6" spans="1:268" s="171" customFormat="1" ht="19.5" customHeight="1">
      <c r="A6" s="169" t="s">
        <v>1434</v>
      </c>
      <c r="B6" s="88">
        <v>0</v>
      </c>
      <c r="C6" s="88">
        <v>0</v>
      </c>
      <c r="D6" s="88">
        <v>0</v>
      </c>
      <c r="E6" s="88">
        <v>0</v>
      </c>
      <c r="F6" s="88">
        <v>0</v>
      </c>
      <c r="G6" s="88">
        <v>0</v>
      </c>
      <c r="H6" s="88">
        <v>0</v>
      </c>
      <c r="I6" s="88">
        <v>0</v>
      </c>
      <c r="J6" s="88">
        <v>0</v>
      </c>
      <c r="K6" s="88">
        <v>0</v>
      </c>
      <c r="L6" s="88">
        <v>0</v>
      </c>
      <c r="M6" s="88">
        <v>0</v>
      </c>
      <c r="N6" s="88">
        <v>0</v>
      </c>
      <c r="O6" s="88">
        <v>0</v>
      </c>
      <c r="P6" s="88">
        <v>0</v>
      </c>
      <c r="Q6" s="170"/>
      <c r="R6" s="170"/>
    </row>
    <row r="7" spans="1:268" s="171" customFormat="1" ht="19.5" customHeight="1">
      <c r="A7" s="169" t="s">
        <v>1435</v>
      </c>
      <c r="B7" s="88"/>
      <c r="C7" s="88"/>
      <c r="D7" s="88"/>
      <c r="E7" s="88"/>
      <c r="F7" s="88"/>
      <c r="G7" s="88"/>
      <c r="H7" s="88"/>
      <c r="I7" s="88"/>
      <c r="J7" s="88"/>
      <c r="K7" s="88"/>
      <c r="L7" s="88"/>
      <c r="M7" s="88"/>
      <c r="N7" s="88"/>
      <c r="O7" s="88"/>
      <c r="P7" s="88"/>
      <c r="Q7" s="170"/>
      <c r="R7" s="170"/>
    </row>
    <row r="8" spans="1:268" s="171" customFormat="1" ht="19.5" customHeight="1">
      <c r="A8" s="79" t="s">
        <v>1173</v>
      </c>
      <c r="B8" s="88">
        <v>0</v>
      </c>
      <c r="C8" s="88">
        <v>0</v>
      </c>
      <c r="D8" s="88">
        <v>0</v>
      </c>
      <c r="E8" s="88">
        <v>0</v>
      </c>
      <c r="F8" s="88">
        <v>0</v>
      </c>
      <c r="G8" s="88">
        <v>0</v>
      </c>
      <c r="H8" s="88">
        <v>0</v>
      </c>
      <c r="I8" s="88">
        <v>0</v>
      </c>
      <c r="J8" s="88">
        <v>0</v>
      </c>
      <c r="K8" s="88">
        <v>0</v>
      </c>
      <c r="L8" s="88">
        <v>0</v>
      </c>
      <c r="M8" s="88">
        <v>0</v>
      </c>
      <c r="N8" s="88">
        <v>0</v>
      </c>
      <c r="O8" s="88">
        <v>0</v>
      </c>
      <c r="P8" s="88">
        <v>0</v>
      </c>
      <c r="Q8" s="127"/>
      <c r="R8" s="127"/>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3"/>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c r="GQ8" s="172"/>
      <c r="GR8" s="172"/>
      <c r="GS8" s="172"/>
      <c r="GT8" s="172"/>
      <c r="GU8" s="172"/>
      <c r="GV8" s="172"/>
      <c r="GW8" s="172"/>
      <c r="GX8" s="172"/>
      <c r="GY8" s="172"/>
      <c r="GZ8" s="172"/>
      <c r="HA8" s="172"/>
      <c r="HB8" s="172"/>
      <c r="HC8" s="172"/>
      <c r="HD8" s="172"/>
      <c r="HE8" s="172"/>
      <c r="HF8" s="172"/>
      <c r="HG8" s="172"/>
      <c r="HH8" s="172"/>
      <c r="HI8" s="172"/>
      <c r="HJ8" s="172"/>
      <c r="HK8" s="172"/>
      <c r="HL8" s="172"/>
      <c r="HM8" s="172"/>
      <c r="HN8" s="172"/>
      <c r="HO8" s="172"/>
      <c r="HP8" s="172"/>
      <c r="HQ8" s="172"/>
      <c r="HR8" s="172"/>
      <c r="HS8" s="172"/>
      <c r="HT8" s="172"/>
      <c r="HU8" s="172"/>
      <c r="HV8" s="172"/>
      <c r="HW8" s="172"/>
      <c r="HX8" s="172"/>
      <c r="HY8" s="172"/>
      <c r="HZ8" s="172"/>
      <c r="IA8" s="172"/>
      <c r="IB8" s="172"/>
      <c r="IC8" s="172"/>
      <c r="ID8" s="172"/>
      <c r="IE8" s="172"/>
      <c r="IF8" s="172"/>
      <c r="IG8" s="172"/>
      <c r="IH8" s="172"/>
      <c r="II8" s="172"/>
      <c r="IJ8" s="172"/>
      <c r="IK8" s="172"/>
      <c r="IL8" s="172"/>
      <c r="IM8" s="172"/>
      <c r="IN8" s="172"/>
      <c r="IO8" s="172"/>
      <c r="IP8" s="172"/>
      <c r="IQ8" s="172"/>
      <c r="IR8" s="172"/>
      <c r="IS8" s="172"/>
      <c r="IT8" s="172"/>
      <c r="IU8" s="172"/>
      <c r="IV8" s="172"/>
      <c r="IW8" s="172"/>
      <c r="IX8" s="172"/>
      <c r="IY8" s="172"/>
      <c r="IZ8" s="172"/>
      <c r="JA8" s="172"/>
      <c r="JB8" s="172"/>
      <c r="JC8" s="172"/>
      <c r="JD8" s="172"/>
      <c r="JE8" s="172"/>
      <c r="JF8" s="172"/>
      <c r="JG8" s="172"/>
      <c r="JH8" s="172"/>
    </row>
    <row r="9" spans="1:268">
      <c r="A9" s="199" t="s">
        <v>1180</v>
      </c>
      <c r="B9" s="199"/>
      <c r="C9" s="199"/>
      <c r="D9" s="199"/>
      <c r="E9" s="199"/>
      <c r="F9" s="199"/>
      <c r="G9" s="199"/>
      <c r="H9" s="199"/>
      <c r="I9" s="199"/>
      <c r="J9" s="199"/>
      <c r="K9" s="199"/>
      <c r="L9" s="199"/>
      <c r="M9" s="199"/>
      <c r="N9" s="199"/>
      <c r="O9" s="199"/>
      <c r="P9" s="199"/>
    </row>
    <row r="10" spans="1:268">
      <c r="A10" s="199"/>
      <c r="B10" s="199"/>
      <c r="C10" s="199"/>
      <c r="D10" s="199"/>
      <c r="E10" s="199"/>
      <c r="F10" s="199"/>
      <c r="G10" s="199"/>
      <c r="H10" s="199"/>
      <c r="I10" s="199"/>
      <c r="J10" s="199"/>
      <c r="K10" s="199"/>
      <c r="L10" s="199"/>
      <c r="M10" s="199"/>
      <c r="N10" s="199"/>
      <c r="O10" s="199"/>
      <c r="P10" s="199"/>
    </row>
  </sheetData>
  <mergeCells count="8">
    <mergeCell ref="A9:P10"/>
    <mergeCell ref="A1:P1"/>
    <mergeCell ref="O2:P2"/>
    <mergeCell ref="B3:D3"/>
    <mergeCell ref="E3:G3"/>
    <mergeCell ref="H3:J3"/>
    <mergeCell ref="K3:M3"/>
    <mergeCell ref="N3:P3"/>
  </mergeCells>
  <phoneticPr fontId="33"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dimension ref="A1:F84"/>
  <sheetViews>
    <sheetView workbookViewId="0">
      <selection activeCell="A17" sqref="A17"/>
    </sheetView>
  </sheetViews>
  <sheetFormatPr defaultColWidth="7.875" defaultRowHeight="11.25"/>
  <cols>
    <col min="1" max="1" width="59" style="10" customWidth="1"/>
    <col min="2" max="6" width="13.875" style="10" customWidth="1"/>
    <col min="7" max="231" width="7.875" style="10"/>
    <col min="232" max="232" width="29.75" style="10" customWidth="1"/>
    <col min="233" max="235" width="12.125" style="10" customWidth="1"/>
    <col min="236" max="236" width="16.375" style="10" customWidth="1"/>
    <col min="237" max="487" width="7.875" style="10"/>
    <col min="488" max="488" width="29.75" style="10" customWidth="1"/>
    <col min="489" max="491" width="12.125" style="10" customWidth="1"/>
    <col min="492" max="492" width="16.375" style="10" customWidth="1"/>
    <col min="493" max="743" width="7.875" style="10"/>
    <col min="744" max="744" width="29.75" style="10" customWidth="1"/>
    <col min="745" max="747" width="12.125" style="10" customWidth="1"/>
    <col min="748" max="748" width="16.375" style="10" customWidth="1"/>
    <col min="749" max="999" width="7.875" style="10"/>
    <col min="1000" max="1000" width="29.75" style="10" customWidth="1"/>
    <col min="1001" max="1003" width="12.125" style="10" customWidth="1"/>
    <col min="1004" max="1004" width="16.375" style="10" customWidth="1"/>
    <col min="1005" max="1255" width="7.875" style="10"/>
    <col min="1256" max="1256" width="29.75" style="10" customWidth="1"/>
    <col min="1257" max="1259" width="12.125" style="10" customWidth="1"/>
    <col min="1260" max="1260" width="16.375" style="10" customWidth="1"/>
    <col min="1261" max="1511" width="7.875" style="10"/>
    <col min="1512" max="1512" width="29.75" style="10" customWidth="1"/>
    <col min="1513" max="1515" width="12.125" style="10" customWidth="1"/>
    <col min="1516" max="1516" width="16.375" style="10" customWidth="1"/>
    <col min="1517" max="1767" width="7.875" style="10"/>
    <col min="1768" max="1768" width="29.75" style="10" customWidth="1"/>
    <col min="1769" max="1771" width="12.125" style="10" customWidth="1"/>
    <col min="1772" max="1772" width="16.375" style="10" customWidth="1"/>
    <col min="1773" max="2023" width="7.875" style="10"/>
    <col min="2024" max="2024" width="29.75" style="10" customWidth="1"/>
    <col min="2025" max="2027" width="12.125" style="10" customWidth="1"/>
    <col min="2028" max="2028" width="16.375" style="10" customWidth="1"/>
    <col min="2029" max="2279" width="7.875" style="10"/>
    <col min="2280" max="2280" width="29.75" style="10" customWidth="1"/>
    <col min="2281" max="2283" width="12.125" style="10" customWidth="1"/>
    <col min="2284" max="2284" width="16.375" style="10" customWidth="1"/>
    <col min="2285" max="2535" width="7.875" style="10"/>
    <col min="2536" max="2536" width="29.75" style="10" customWidth="1"/>
    <col min="2537" max="2539" width="12.125" style="10" customWidth="1"/>
    <col min="2540" max="2540" width="16.375" style="10" customWidth="1"/>
    <col min="2541" max="2791" width="7.875" style="10"/>
    <col min="2792" max="2792" width="29.75" style="10" customWidth="1"/>
    <col min="2793" max="2795" width="12.125" style="10" customWidth="1"/>
    <col min="2796" max="2796" width="16.375" style="10" customWidth="1"/>
    <col min="2797" max="3047" width="7.875" style="10"/>
    <col min="3048" max="3048" width="29.75" style="10" customWidth="1"/>
    <col min="3049" max="3051" width="12.125" style="10" customWidth="1"/>
    <col min="3052" max="3052" width="16.375" style="10" customWidth="1"/>
    <col min="3053" max="3303" width="7.875" style="10"/>
    <col min="3304" max="3304" width="29.75" style="10" customWidth="1"/>
    <col min="3305" max="3307" width="12.125" style="10" customWidth="1"/>
    <col min="3308" max="3308" width="16.375" style="10" customWidth="1"/>
    <col min="3309" max="3559" width="7.875" style="10"/>
    <col min="3560" max="3560" width="29.75" style="10" customWidth="1"/>
    <col min="3561" max="3563" width="12.125" style="10" customWidth="1"/>
    <col min="3564" max="3564" width="16.375" style="10" customWidth="1"/>
    <col min="3565" max="3815" width="7.875" style="10"/>
    <col min="3816" max="3816" width="29.75" style="10" customWidth="1"/>
    <col min="3817" max="3819" width="12.125" style="10" customWidth="1"/>
    <col min="3820" max="3820" width="16.375" style="10" customWidth="1"/>
    <col min="3821" max="4071" width="7.875" style="10"/>
    <col min="4072" max="4072" width="29.75" style="10" customWidth="1"/>
    <col min="4073" max="4075" width="12.125" style="10" customWidth="1"/>
    <col min="4076" max="4076" width="16.375" style="10" customWidth="1"/>
    <col min="4077" max="4327" width="7.875" style="10"/>
    <col min="4328" max="4328" width="29.75" style="10" customWidth="1"/>
    <col min="4329" max="4331" width="12.125" style="10" customWidth="1"/>
    <col min="4332" max="4332" width="16.375" style="10" customWidth="1"/>
    <col min="4333" max="4583" width="7.875" style="10"/>
    <col min="4584" max="4584" width="29.75" style="10" customWidth="1"/>
    <col min="4585" max="4587" width="12.125" style="10" customWidth="1"/>
    <col min="4588" max="4588" width="16.375" style="10" customWidth="1"/>
    <col min="4589" max="4839" width="7.875" style="10"/>
    <col min="4840" max="4840" width="29.75" style="10" customWidth="1"/>
    <col min="4841" max="4843" width="12.125" style="10" customWidth="1"/>
    <col min="4844" max="4844" width="16.375" style="10" customWidth="1"/>
    <col min="4845" max="5095" width="7.875" style="10"/>
    <col min="5096" max="5096" width="29.75" style="10" customWidth="1"/>
    <col min="5097" max="5099" width="12.125" style="10" customWidth="1"/>
    <col min="5100" max="5100" width="16.375" style="10" customWidth="1"/>
    <col min="5101" max="5351" width="7.875" style="10"/>
    <col min="5352" max="5352" width="29.75" style="10" customWidth="1"/>
    <col min="5353" max="5355" width="12.125" style="10" customWidth="1"/>
    <col min="5356" max="5356" width="16.375" style="10" customWidth="1"/>
    <col min="5357" max="5607" width="7.875" style="10"/>
    <col min="5608" max="5608" width="29.75" style="10" customWidth="1"/>
    <col min="5609" max="5611" width="12.125" style="10" customWidth="1"/>
    <col min="5612" max="5612" width="16.375" style="10" customWidth="1"/>
    <col min="5613" max="5863" width="7.875" style="10"/>
    <col min="5864" max="5864" width="29.75" style="10" customWidth="1"/>
    <col min="5865" max="5867" width="12.125" style="10" customWidth="1"/>
    <col min="5868" max="5868" width="16.375" style="10" customWidth="1"/>
    <col min="5869" max="6119" width="7.875" style="10"/>
    <col min="6120" max="6120" width="29.75" style="10" customWidth="1"/>
    <col min="6121" max="6123" width="12.125" style="10" customWidth="1"/>
    <col min="6124" max="6124" width="16.375" style="10" customWidth="1"/>
    <col min="6125" max="6375" width="7.875" style="10"/>
    <col min="6376" max="6376" width="29.75" style="10" customWidth="1"/>
    <col min="6377" max="6379" width="12.125" style="10" customWidth="1"/>
    <col min="6380" max="6380" width="16.375" style="10" customWidth="1"/>
    <col min="6381" max="6631" width="7.875" style="10"/>
    <col min="6632" max="6632" width="29.75" style="10" customWidth="1"/>
    <col min="6633" max="6635" width="12.125" style="10" customWidth="1"/>
    <col min="6636" max="6636" width="16.375" style="10" customWidth="1"/>
    <col min="6637" max="6887" width="7.875" style="10"/>
    <col min="6888" max="6888" width="29.75" style="10" customWidth="1"/>
    <col min="6889" max="6891" width="12.125" style="10" customWidth="1"/>
    <col min="6892" max="6892" width="16.375" style="10" customWidth="1"/>
    <col min="6893" max="7143" width="7.875" style="10"/>
    <col min="7144" max="7144" width="29.75" style="10" customWidth="1"/>
    <col min="7145" max="7147" width="12.125" style="10" customWidth="1"/>
    <col min="7148" max="7148" width="16.375" style="10" customWidth="1"/>
    <col min="7149" max="7399" width="7.875" style="10"/>
    <col min="7400" max="7400" width="29.75" style="10" customWidth="1"/>
    <col min="7401" max="7403" width="12.125" style="10" customWidth="1"/>
    <col min="7404" max="7404" width="16.375" style="10" customWidth="1"/>
    <col min="7405" max="7655" width="7.875" style="10"/>
    <col min="7656" max="7656" width="29.75" style="10" customWidth="1"/>
    <col min="7657" max="7659" width="12.125" style="10" customWidth="1"/>
    <col min="7660" max="7660" width="16.375" style="10" customWidth="1"/>
    <col min="7661" max="7911" width="7.875" style="10"/>
    <col min="7912" max="7912" width="29.75" style="10" customWidth="1"/>
    <col min="7913" max="7915" width="12.125" style="10" customWidth="1"/>
    <col min="7916" max="7916" width="16.375" style="10" customWidth="1"/>
    <col min="7917" max="8167" width="7.875" style="10"/>
    <col min="8168" max="8168" width="29.75" style="10" customWidth="1"/>
    <col min="8169" max="8171" width="12.125" style="10" customWidth="1"/>
    <col min="8172" max="8172" width="16.375" style="10" customWidth="1"/>
    <col min="8173" max="8423" width="7.875" style="10"/>
    <col min="8424" max="8424" width="29.75" style="10" customWidth="1"/>
    <col min="8425" max="8427" width="12.125" style="10" customWidth="1"/>
    <col min="8428" max="8428" width="16.375" style="10" customWidth="1"/>
    <col min="8429" max="8679" width="7.875" style="10"/>
    <col min="8680" max="8680" width="29.75" style="10" customWidth="1"/>
    <col min="8681" max="8683" width="12.125" style="10" customWidth="1"/>
    <col min="8684" max="8684" width="16.375" style="10" customWidth="1"/>
    <col min="8685" max="8935" width="7.875" style="10"/>
    <col min="8936" max="8936" width="29.75" style="10" customWidth="1"/>
    <col min="8937" max="8939" width="12.125" style="10" customWidth="1"/>
    <col min="8940" max="8940" width="16.375" style="10" customWidth="1"/>
    <col min="8941" max="9191" width="7.875" style="10"/>
    <col min="9192" max="9192" width="29.75" style="10" customWidth="1"/>
    <col min="9193" max="9195" width="12.125" style="10" customWidth="1"/>
    <col min="9196" max="9196" width="16.375" style="10" customWidth="1"/>
    <col min="9197" max="9447" width="7.875" style="10"/>
    <col min="9448" max="9448" width="29.75" style="10" customWidth="1"/>
    <col min="9449" max="9451" width="12.125" style="10" customWidth="1"/>
    <col min="9452" max="9452" width="16.375" style="10" customWidth="1"/>
    <col min="9453" max="9703" width="7.875" style="10"/>
    <col min="9704" max="9704" width="29.75" style="10" customWidth="1"/>
    <col min="9705" max="9707" width="12.125" style="10" customWidth="1"/>
    <col min="9708" max="9708" width="16.375" style="10" customWidth="1"/>
    <col min="9709" max="9959" width="7.875" style="10"/>
    <col min="9960" max="9960" width="29.75" style="10" customWidth="1"/>
    <col min="9961" max="9963" width="12.125" style="10" customWidth="1"/>
    <col min="9964" max="9964" width="16.375" style="10" customWidth="1"/>
    <col min="9965" max="10215" width="7.875" style="10"/>
    <col min="10216" max="10216" width="29.75" style="10" customWidth="1"/>
    <col min="10217" max="10219" width="12.125" style="10" customWidth="1"/>
    <col min="10220" max="10220" width="16.375" style="10" customWidth="1"/>
    <col min="10221" max="10471" width="7.875" style="10"/>
    <col min="10472" max="10472" width="29.75" style="10" customWidth="1"/>
    <col min="10473" max="10475" width="12.125" style="10" customWidth="1"/>
    <col min="10476" max="10476" width="16.375" style="10" customWidth="1"/>
    <col min="10477" max="10727" width="7.875" style="10"/>
    <col min="10728" max="10728" width="29.75" style="10" customWidth="1"/>
    <col min="10729" max="10731" width="12.125" style="10" customWidth="1"/>
    <col min="10732" max="10732" width="16.375" style="10" customWidth="1"/>
    <col min="10733" max="10983" width="7.875" style="10"/>
    <col min="10984" max="10984" width="29.75" style="10" customWidth="1"/>
    <col min="10985" max="10987" width="12.125" style="10" customWidth="1"/>
    <col min="10988" max="10988" width="16.375" style="10" customWidth="1"/>
    <col min="10989" max="11239" width="7.875" style="10"/>
    <col min="11240" max="11240" width="29.75" style="10" customWidth="1"/>
    <col min="11241" max="11243" width="12.125" style="10" customWidth="1"/>
    <col min="11244" max="11244" width="16.375" style="10" customWidth="1"/>
    <col min="11245" max="11495" width="7.875" style="10"/>
    <col min="11496" max="11496" width="29.75" style="10" customWidth="1"/>
    <col min="11497" max="11499" width="12.125" style="10" customWidth="1"/>
    <col min="11500" max="11500" width="16.375" style="10" customWidth="1"/>
    <col min="11501" max="11751" width="7.875" style="10"/>
    <col min="11752" max="11752" width="29.75" style="10" customWidth="1"/>
    <col min="11753" max="11755" width="12.125" style="10" customWidth="1"/>
    <col min="11756" max="11756" width="16.375" style="10" customWidth="1"/>
    <col min="11757" max="12007" width="7.875" style="10"/>
    <col min="12008" max="12008" width="29.75" style="10" customWidth="1"/>
    <col min="12009" max="12011" width="12.125" style="10" customWidth="1"/>
    <col min="12012" max="12012" width="16.375" style="10" customWidth="1"/>
    <col min="12013" max="12263" width="7.875" style="10"/>
    <col min="12264" max="12264" width="29.75" style="10" customWidth="1"/>
    <col min="12265" max="12267" width="12.125" style="10" customWidth="1"/>
    <col min="12268" max="12268" width="16.375" style="10" customWidth="1"/>
    <col min="12269" max="12519" width="7.875" style="10"/>
    <col min="12520" max="12520" width="29.75" style="10" customWidth="1"/>
    <col min="12521" max="12523" width="12.125" style="10" customWidth="1"/>
    <col min="12524" max="12524" width="16.375" style="10" customWidth="1"/>
    <col min="12525" max="12775" width="7.875" style="10"/>
    <col min="12776" max="12776" width="29.75" style="10" customWidth="1"/>
    <col min="12777" max="12779" width="12.125" style="10" customWidth="1"/>
    <col min="12780" max="12780" width="16.375" style="10" customWidth="1"/>
    <col min="12781" max="13031" width="7.875" style="10"/>
    <col min="13032" max="13032" width="29.75" style="10" customWidth="1"/>
    <col min="13033" max="13035" width="12.125" style="10" customWidth="1"/>
    <col min="13036" max="13036" width="16.375" style="10" customWidth="1"/>
    <col min="13037" max="13287" width="7.875" style="10"/>
    <col min="13288" max="13288" width="29.75" style="10" customWidth="1"/>
    <col min="13289" max="13291" width="12.125" style="10" customWidth="1"/>
    <col min="13292" max="13292" width="16.375" style="10" customWidth="1"/>
    <col min="13293" max="13543" width="7.875" style="10"/>
    <col min="13544" max="13544" width="29.75" style="10" customWidth="1"/>
    <col min="13545" max="13547" width="12.125" style="10" customWidth="1"/>
    <col min="13548" max="13548" width="16.375" style="10" customWidth="1"/>
    <col min="13549" max="13799" width="7.875" style="10"/>
    <col min="13800" max="13800" width="29.75" style="10" customWidth="1"/>
    <col min="13801" max="13803" width="12.125" style="10" customWidth="1"/>
    <col min="13804" max="13804" width="16.375" style="10" customWidth="1"/>
    <col min="13805" max="14055" width="7.875" style="10"/>
    <col min="14056" max="14056" width="29.75" style="10" customWidth="1"/>
    <col min="14057" max="14059" width="12.125" style="10" customWidth="1"/>
    <col min="14060" max="14060" width="16.375" style="10" customWidth="1"/>
    <col min="14061" max="14311" width="7.875" style="10"/>
    <col min="14312" max="14312" width="29.75" style="10" customWidth="1"/>
    <col min="14313" max="14315" width="12.125" style="10" customWidth="1"/>
    <col min="14316" max="14316" width="16.375" style="10" customWidth="1"/>
    <col min="14317" max="14567" width="7.875" style="10"/>
    <col min="14568" max="14568" width="29.75" style="10" customWidth="1"/>
    <col min="14569" max="14571" width="12.125" style="10" customWidth="1"/>
    <col min="14572" max="14572" width="16.375" style="10" customWidth="1"/>
    <col min="14573" max="14823" width="7.875" style="10"/>
    <col min="14824" max="14824" width="29.75" style="10" customWidth="1"/>
    <col min="14825" max="14827" width="12.125" style="10" customWidth="1"/>
    <col min="14828" max="14828" width="16.375" style="10" customWidth="1"/>
    <col min="14829" max="15079" width="7.875" style="10"/>
    <col min="15080" max="15080" width="29.75" style="10" customWidth="1"/>
    <col min="15081" max="15083" width="12.125" style="10" customWidth="1"/>
    <col min="15084" max="15084" width="16.375" style="10" customWidth="1"/>
    <col min="15085" max="15335" width="7.875" style="10"/>
    <col min="15336" max="15336" width="29.75" style="10" customWidth="1"/>
    <col min="15337" max="15339" width="12.125" style="10" customWidth="1"/>
    <col min="15340" max="15340" width="16.375" style="10" customWidth="1"/>
    <col min="15341" max="15591" width="7.875" style="10"/>
    <col min="15592" max="15592" width="29.75" style="10" customWidth="1"/>
    <col min="15593" max="15595" width="12.125" style="10" customWidth="1"/>
    <col min="15596" max="15596" width="16.375" style="10" customWidth="1"/>
    <col min="15597" max="15847" width="7.875" style="10"/>
    <col min="15848" max="15848" width="29.75" style="10" customWidth="1"/>
    <col min="15849" max="15851" width="12.125" style="10" customWidth="1"/>
    <col min="15852" max="15852" width="16.375" style="10" customWidth="1"/>
    <col min="15853" max="16103" width="7.875" style="10"/>
    <col min="16104" max="16104" width="29.75" style="10" customWidth="1"/>
    <col min="16105" max="16107" width="12.125" style="10" customWidth="1"/>
    <col min="16108" max="16108" width="16.375" style="10" customWidth="1"/>
    <col min="16109" max="16384" width="7.875" style="10"/>
  </cols>
  <sheetData>
    <row r="1" spans="1:6" ht="30.75" customHeight="1">
      <c r="A1" s="205" t="s">
        <v>1181</v>
      </c>
      <c r="B1" s="206"/>
      <c r="C1" s="206"/>
      <c r="D1" s="206"/>
      <c r="E1" s="206"/>
      <c r="F1" s="206"/>
    </row>
    <row r="2" spans="1:6" ht="19.5" customHeight="1">
      <c r="A2" s="102"/>
      <c r="B2" s="83"/>
      <c r="C2" s="84" t="s">
        <v>1</v>
      </c>
      <c r="E2" s="85"/>
      <c r="F2" s="86" t="s">
        <v>2</v>
      </c>
    </row>
    <row r="3" spans="1:6" ht="36" customHeight="1">
      <c r="A3" s="103" t="s">
        <v>1182</v>
      </c>
      <c r="B3" s="79" t="s">
        <v>1157</v>
      </c>
      <c r="C3" s="79" t="s">
        <v>5</v>
      </c>
      <c r="D3" s="73" t="s">
        <v>110</v>
      </c>
      <c r="E3" s="79" t="s">
        <v>1183</v>
      </c>
      <c r="F3" s="79" t="s">
        <v>1184</v>
      </c>
    </row>
    <row r="4" spans="1:6" ht="17.25" customHeight="1">
      <c r="A4" s="104" t="s">
        <v>1185</v>
      </c>
      <c r="B4" s="105"/>
      <c r="C4" s="105"/>
      <c r="D4" s="106"/>
      <c r="E4" s="105"/>
      <c r="F4" s="107"/>
    </row>
    <row r="5" spans="1:6" ht="17.25" customHeight="1">
      <c r="A5" s="74" t="s">
        <v>1186</v>
      </c>
      <c r="B5" s="108"/>
      <c r="C5" s="108"/>
      <c r="D5" s="109"/>
      <c r="E5" s="110"/>
      <c r="F5" s="111"/>
    </row>
    <row r="6" spans="1:6" ht="17.25" customHeight="1">
      <c r="A6" s="74" t="s">
        <v>1187</v>
      </c>
      <c r="B6" s="108"/>
      <c r="C6" s="108"/>
      <c r="D6" s="109"/>
      <c r="E6" s="110"/>
      <c r="F6" s="111"/>
    </row>
    <row r="7" spans="1:6" ht="17.25" customHeight="1">
      <c r="A7" s="104" t="s">
        <v>1188</v>
      </c>
      <c r="B7" s="108"/>
      <c r="C7" s="108"/>
      <c r="D7" s="109"/>
      <c r="E7" s="110"/>
      <c r="F7" s="111"/>
    </row>
    <row r="8" spans="1:6" ht="17.25" customHeight="1">
      <c r="A8" s="104" t="s">
        <v>1189</v>
      </c>
      <c r="B8" s="108"/>
      <c r="C8" s="108"/>
      <c r="D8" s="109"/>
      <c r="E8" s="110"/>
      <c r="F8" s="111"/>
    </row>
    <row r="9" spans="1:6" ht="17.25" customHeight="1">
      <c r="A9" s="104" t="s">
        <v>1190</v>
      </c>
      <c r="B9" s="108"/>
      <c r="C9" s="108"/>
      <c r="D9" s="109"/>
      <c r="E9" s="110"/>
      <c r="F9" s="111"/>
    </row>
    <row r="10" spans="1:6" ht="17.25" customHeight="1">
      <c r="A10" s="104" t="s">
        <v>1191</v>
      </c>
      <c r="B10" s="108"/>
      <c r="C10" s="108"/>
      <c r="D10" s="109"/>
      <c r="E10" s="110"/>
      <c r="F10" s="111"/>
    </row>
    <row r="11" spans="1:6" ht="17.25" customHeight="1">
      <c r="A11" s="104" t="s">
        <v>1192</v>
      </c>
      <c r="B11" s="108"/>
      <c r="C11" s="108"/>
      <c r="D11" s="109"/>
      <c r="E11" s="110"/>
      <c r="F11" s="111"/>
    </row>
    <row r="12" spans="1:6" ht="17.25" customHeight="1">
      <c r="A12" s="104" t="s">
        <v>1193</v>
      </c>
      <c r="B12" s="108"/>
      <c r="C12" s="108"/>
      <c r="D12" s="109"/>
      <c r="E12" s="110"/>
      <c r="F12" s="111"/>
    </row>
    <row r="13" spans="1:6" ht="17.25" customHeight="1">
      <c r="A13" s="104" t="s">
        <v>1194</v>
      </c>
      <c r="B13" s="108">
        <v>31</v>
      </c>
      <c r="C13" s="108">
        <v>32</v>
      </c>
      <c r="D13" s="109">
        <v>31</v>
      </c>
      <c r="E13" s="111">
        <f t="shared" ref="E13:E16" si="0">D13/C13*100</f>
        <v>96.875</v>
      </c>
      <c r="F13" s="111">
        <v>-99.33</v>
      </c>
    </row>
    <row r="14" spans="1:6" ht="17.25" customHeight="1">
      <c r="A14" s="104" t="s">
        <v>1195</v>
      </c>
      <c r="B14" s="108">
        <v>692</v>
      </c>
      <c r="C14" s="108">
        <v>692</v>
      </c>
      <c r="D14" s="109">
        <v>7</v>
      </c>
      <c r="E14" s="111">
        <f t="shared" si="0"/>
        <v>1.0115606936416186</v>
      </c>
      <c r="F14" s="111">
        <v>-87.93</v>
      </c>
    </row>
    <row r="15" spans="1:6" ht="17.25" customHeight="1">
      <c r="A15" s="104" t="s">
        <v>1196</v>
      </c>
      <c r="B15" s="108">
        <v>116790</v>
      </c>
      <c r="C15" s="108">
        <v>48552</v>
      </c>
      <c r="D15" s="109">
        <v>49237</v>
      </c>
      <c r="E15" s="111">
        <f t="shared" si="0"/>
        <v>101.41085846103147</v>
      </c>
      <c r="F15" s="111">
        <v>-56.22</v>
      </c>
    </row>
    <row r="16" spans="1:6" ht="17.25" customHeight="1">
      <c r="A16" s="74" t="s">
        <v>1197</v>
      </c>
      <c r="B16" s="108">
        <v>116790</v>
      </c>
      <c r="C16" s="108">
        <v>48552</v>
      </c>
      <c r="D16" s="109">
        <v>49237</v>
      </c>
      <c r="E16" s="111">
        <f t="shared" si="0"/>
        <v>101.41085846103147</v>
      </c>
      <c r="F16" s="111">
        <v>-56.22</v>
      </c>
    </row>
    <row r="17" spans="1:6" ht="17.25" customHeight="1">
      <c r="A17" s="74" t="s">
        <v>1198</v>
      </c>
      <c r="B17" s="108"/>
      <c r="C17" s="108"/>
      <c r="D17" s="109"/>
      <c r="E17" s="111"/>
      <c r="F17" s="111"/>
    </row>
    <row r="18" spans="1:6" ht="17.25" customHeight="1">
      <c r="A18" s="74" t="s">
        <v>1199</v>
      </c>
      <c r="B18" s="108"/>
      <c r="C18" s="108"/>
      <c r="D18" s="109"/>
      <c r="E18" s="111"/>
      <c r="F18" s="111"/>
    </row>
    <row r="19" spans="1:6" ht="17.25" customHeight="1">
      <c r="A19" s="74" t="s">
        <v>1200</v>
      </c>
      <c r="B19" s="108"/>
      <c r="C19" s="108"/>
      <c r="D19" s="109"/>
      <c r="E19" s="111"/>
      <c r="F19" s="111"/>
    </row>
    <row r="20" spans="1:6" ht="17.25" customHeight="1">
      <c r="A20" s="74" t="s">
        <v>1201</v>
      </c>
      <c r="B20" s="108"/>
      <c r="C20" s="108"/>
      <c r="D20" s="109"/>
      <c r="E20" s="111"/>
      <c r="F20" s="111"/>
    </row>
    <row r="21" spans="1:6" ht="17.25" customHeight="1">
      <c r="A21" s="104" t="s">
        <v>1202</v>
      </c>
      <c r="B21" s="108"/>
      <c r="C21" s="108"/>
      <c r="D21" s="109"/>
      <c r="E21" s="111"/>
      <c r="F21" s="111"/>
    </row>
    <row r="22" spans="1:6" ht="17.25" customHeight="1">
      <c r="A22" s="104" t="s">
        <v>1203</v>
      </c>
      <c r="B22" s="108"/>
      <c r="C22" s="108"/>
      <c r="D22" s="109"/>
      <c r="E22" s="111"/>
      <c r="F22" s="111"/>
    </row>
    <row r="23" spans="1:6" ht="17.25" customHeight="1">
      <c r="A23" s="74" t="s">
        <v>1204</v>
      </c>
      <c r="B23" s="108"/>
      <c r="C23" s="108"/>
      <c r="D23" s="109"/>
      <c r="E23" s="111"/>
      <c r="F23" s="111"/>
    </row>
    <row r="24" spans="1:6" ht="17.25" customHeight="1">
      <c r="A24" s="74" t="s">
        <v>1205</v>
      </c>
      <c r="B24" s="108"/>
      <c r="C24" s="108"/>
      <c r="D24" s="109"/>
      <c r="E24" s="111"/>
      <c r="F24" s="111"/>
    </row>
    <row r="25" spans="1:6" ht="17.25" customHeight="1">
      <c r="A25" s="104" t="s">
        <v>1206</v>
      </c>
      <c r="B25" s="108"/>
      <c r="C25" s="108"/>
      <c r="D25" s="109"/>
      <c r="E25" s="111"/>
      <c r="F25" s="111"/>
    </row>
    <row r="26" spans="1:6" ht="17.25" customHeight="1">
      <c r="A26" s="104" t="s">
        <v>1207</v>
      </c>
      <c r="B26" s="108"/>
      <c r="C26" s="108"/>
      <c r="D26" s="109"/>
      <c r="E26" s="111"/>
      <c r="F26" s="111"/>
    </row>
    <row r="27" spans="1:6" ht="17.25" customHeight="1">
      <c r="A27" s="104" t="s">
        <v>1208</v>
      </c>
      <c r="B27" s="108"/>
      <c r="C27" s="108"/>
      <c r="D27" s="109"/>
      <c r="E27" s="111"/>
      <c r="F27" s="111"/>
    </row>
    <row r="28" spans="1:6" ht="17.25" customHeight="1">
      <c r="A28" s="104" t="s">
        <v>1209</v>
      </c>
      <c r="B28" s="108"/>
      <c r="C28" s="108"/>
      <c r="D28" s="109"/>
      <c r="E28" s="111"/>
      <c r="F28" s="111"/>
    </row>
    <row r="29" spans="1:6" ht="17.25" customHeight="1">
      <c r="A29" s="74" t="s">
        <v>1210</v>
      </c>
      <c r="B29" s="108"/>
      <c r="C29" s="108"/>
      <c r="D29" s="109"/>
      <c r="E29" s="111"/>
      <c r="F29" s="111"/>
    </row>
    <row r="30" spans="1:6" ht="17.25" customHeight="1">
      <c r="A30" s="74" t="s">
        <v>1211</v>
      </c>
      <c r="B30" s="108"/>
      <c r="C30" s="108"/>
      <c r="D30" s="109"/>
      <c r="E30" s="111"/>
      <c r="F30" s="111"/>
    </row>
    <row r="31" spans="1:6" ht="17.25" customHeight="1">
      <c r="A31" s="104" t="s">
        <v>1212</v>
      </c>
      <c r="B31" s="108">
        <v>487</v>
      </c>
      <c r="C31" s="108">
        <v>487</v>
      </c>
      <c r="D31" s="109">
        <v>487</v>
      </c>
      <c r="E31" s="111">
        <f>D31/C31*100</f>
        <v>100</v>
      </c>
      <c r="F31" s="111">
        <v>23.6</v>
      </c>
    </row>
    <row r="32" spans="1:6" ht="17.25" customHeight="1">
      <c r="A32" s="104" t="s">
        <v>1213</v>
      </c>
      <c r="B32" s="108"/>
      <c r="C32" s="108"/>
      <c r="D32" s="109"/>
      <c r="E32" s="111"/>
      <c r="F32" s="111"/>
    </row>
    <row r="33" spans="1:6" ht="17.25" customHeight="1">
      <c r="A33" s="104" t="s">
        <v>1214</v>
      </c>
      <c r="B33" s="108"/>
      <c r="C33" s="108"/>
      <c r="D33" s="109"/>
      <c r="E33" s="111"/>
      <c r="F33" s="111"/>
    </row>
    <row r="34" spans="1:6" ht="17.25" customHeight="1">
      <c r="A34" s="74" t="s">
        <v>1215</v>
      </c>
      <c r="B34" s="108"/>
      <c r="C34" s="108"/>
      <c r="D34" s="109"/>
      <c r="E34" s="111"/>
      <c r="F34" s="111"/>
    </row>
    <row r="35" spans="1:6" ht="17.25" customHeight="1">
      <c r="A35" s="74" t="s">
        <v>1216</v>
      </c>
      <c r="B35" s="108"/>
      <c r="C35" s="108"/>
      <c r="D35" s="109"/>
      <c r="E35" s="111"/>
      <c r="F35" s="111"/>
    </row>
    <row r="36" spans="1:6" ht="17.25" customHeight="1">
      <c r="A36" s="74" t="s">
        <v>1217</v>
      </c>
      <c r="B36" s="108"/>
      <c r="C36" s="108"/>
      <c r="D36" s="109"/>
      <c r="E36" s="111"/>
      <c r="F36" s="111"/>
    </row>
    <row r="37" spans="1:6" ht="17.25" customHeight="1">
      <c r="A37" s="104" t="s">
        <v>1218</v>
      </c>
      <c r="B37" s="108"/>
      <c r="C37" s="108"/>
      <c r="D37" s="109"/>
      <c r="E37" s="111"/>
      <c r="F37" s="111"/>
    </row>
    <row r="38" spans="1:6" ht="17.25" customHeight="1">
      <c r="A38" s="104" t="s">
        <v>1219</v>
      </c>
      <c r="B38" s="108"/>
      <c r="C38" s="108"/>
      <c r="D38" s="109"/>
      <c r="E38" s="111"/>
      <c r="F38" s="111"/>
    </row>
    <row r="39" spans="1:6" ht="17.25" customHeight="1">
      <c r="A39" s="104" t="s">
        <v>1220</v>
      </c>
      <c r="B39" s="108"/>
      <c r="C39" s="108"/>
      <c r="D39" s="109"/>
      <c r="E39" s="111"/>
      <c r="F39" s="111"/>
    </row>
    <row r="40" spans="1:6" ht="17.25" customHeight="1">
      <c r="A40" s="104" t="s">
        <v>1221</v>
      </c>
      <c r="B40" s="108"/>
      <c r="C40" s="108"/>
      <c r="D40" s="109"/>
      <c r="E40" s="111"/>
      <c r="F40" s="111"/>
    </row>
    <row r="41" spans="1:6" ht="17.25" customHeight="1">
      <c r="A41" s="104" t="s">
        <v>1222</v>
      </c>
      <c r="B41" s="108"/>
      <c r="C41" s="108"/>
      <c r="D41" s="109"/>
      <c r="E41" s="111"/>
      <c r="F41" s="111"/>
    </row>
    <row r="42" spans="1:6" ht="17.25" customHeight="1">
      <c r="A42" s="74" t="s">
        <v>1223</v>
      </c>
      <c r="B42" s="108"/>
      <c r="C42" s="108"/>
      <c r="D42" s="109"/>
      <c r="E42" s="111"/>
      <c r="F42" s="111"/>
    </row>
    <row r="43" spans="1:6" ht="17.25" customHeight="1">
      <c r="A43" s="74" t="s">
        <v>1224</v>
      </c>
      <c r="B43" s="108"/>
      <c r="C43" s="108"/>
      <c r="D43" s="109"/>
      <c r="E43" s="111"/>
      <c r="F43" s="111"/>
    </row>
    <row r="44" spans="1:6" ht="17.25" customHeight="1">
      <c r="A44" s="104" t="s">
        <v>1225</v>
      </c>
      <c r="B44" s="108">
        <v>1000</v>
      </c>
      <c r="C44" s="108">
        <v>1000</v>
      </c>
      <c r="D44" s="109">
        <v>1000</v>
      </c>
      <c r="E44" s="111">
        <f>D44/C44*100</f>
        <v>100</v>
      </c>
      <c r="F44" s="111">
        <v>79.86</v>
      </c>
    </row>
    <row r="45" spans="1:6" ht="17.25" customHeight="1">
      <c r="A45" s="104" t="s">
        <v>1226</v>
      </c>
      <c r="B45" s="108"/>
      <c r="C45" s="108"/>
      <c r="D45" s="109"/>
      <c r="E45" s="111"/>
      <c r="F45" s="111"/>
    </row>
    <row r="46" spans="1:6" ht="17.25" customHeight="1">
      <c r="A46" s="74" t="s">
        <v>1227</v>
      </c>
      <c r="B46" s="108"/>
      <c r="C46" s="108"/>
      <c r="D46" s="109"/>
      <c r="E46" s="111"/>
      <c r="F46" s="111"/>
    </row>
    <row r="47" spans="1:6" ht="17.25" customHeight="1">
      <c r="A47" s="74" t="s">
        <v>1228</v>
      </c>
      <c r="B47" s="108"/>
      <c r="C47" s="108"/>
      <c r="D47" s="109"/>
      <c r="E47" s="111"/>
      <c r="F47" s="111"/>
    </row>
    <row r="48" spans="1:6" ht="17.25" customHeight="1">
      <c r="A48" s="74" t="s">
        <v>1229</v>
      </c>
      <c r="B48" s="108"/>
      <c r="C48" s="108"/>
      <c r="D48" s="109"/>
      <c r="E48" s="111"/>
      <c r="F48" s="111"/>
    </row>
    <row r="49" spans="1:6" ht="17.25" customHeight="1">
      <c r="A49" s="74" t="s">
        <v>1230</v>
      </c>
      <c r="B49" s="108"/>
      <c r="C49" s="108"/>
      <c r="D49" s="109"/>
      <c r="E49" s="111"/>
      <c r="F49" s="111"/>
    </row>
    <row r="50" spans="1:6" ht="17.25" customHeight="1">
      <c r="A50" s="74" t="s">
        <v>1231</v>
      </c>
      <c r="B50" s="108"/>
      <c r="C50" s="108"/>
      <c r="D50" s="109"/>
      <c r="E50" s="111"/>
      <c r="F50" s="111"/>
    </row>
    <row r="51" spans="1:6" ht="17.25" customHeight="1">
      <c r="A51" s="74" t="s">
        <v>1232</v>
      </c>
      <c r="B51" s="108"/>
      <c r="C51" s="108"/>
      <c r="D51" s="109"/>
      <c r="E51" s="111"/>
      <c r="F51" s="111"/>
    </row>
    <row r="52" spans="1:6" ht="17.25" customHeight="1">
      <c r="A52" s="74" t="s">
        <v>1233</v>
      </c>
      <c r="B52" s="108"/>
      <c r="C52" s="108"/>
      <c r="D52" s="109"/>
      <c r="E52" s="111"/>
      <c r="F52" s="111"/>
    </row>
    <row r="53" spans="1:6" ht="17.25" customHeight="1">
      <c r="A53" s="104" t="s">
        <v>1234</v>
      </c>
      <c r="B53" s="108"/>
      <c r="C53" s="108"/>
      <c r="D53" s="109"/>
      <c r="E53" s="111"/>
      <c r="F53" s="111"/>
    </row>
    <row r="54" spans="1:6" ht="17.25" customHeight="1">
      <c r="A54" s="104" t="s">
        <v>1235</v>
      </c>
      <c r="B54" s="108"/>
      <c r="C54" s="108"/>
      <c r="D54" s="109"/>
      <c r="E54" s="111"/>
      <c r="F54" s="111"/>
    </row>
    <row r="55" spans="1:6" ht="17.25" customHeight="1">
      <c r="A55" s="104" t="s">
        <v>1236</v>
      </c>
      <c r="B55" s="108"/>
      <c r="C55" s="108"/>
      <c r="D55" s="109"/>
      <c r="E55" s="111"/>
      <c r="F55" s="111"/>
    </row>
    <row r="56" spans="1:6" ht="17.25" customHeight="1">
      <c r="A56" s="104" t="s">
        <v>1237</v>
      </c>
      <c r="B56" s="108"/>
      <c r="C56" s="108"/>
      <c r="D56" s="109"/>
      <c r="E56" s="111"/>
      <c r="F56" s="111"/>
    </row>
    <row r="57" spans="1:6" ht="17.25" customHeight="1">
      <c r="A57" s="104" t="s">
        <v>1238</v>
      </c>
      <c r="B57" s="108"/>
      <c r="C57" s="108"/>
      <c r="D57" s="109"/>
      <c r="E57" s="111"/>
      <c r="F57" s="111"/>
    </row>
    <row r="58" spans="1:6" ht="17.25" customHeight="1">
      <c r="A58" s="104" t="s">
        <v>1239</v>
      </c>
      <c r="B58" s="108"/>
      <c r="C58" s="108"/>
      <c r="D58" s="109"/>
      <c r="E58" s="111"/>
      <c r="F58" s="111"/>
    </row>
    <row r="59" spans="1:6" ht="17.25" customHeight="1">
      <c r="A59" s="74" t="s">
        <v>1240</v>
      </c>
      <c r="B59" s="108"/>
      <c r="C59" s="108"/>
      <c r="D59" s="109"/>
      <c r="E59" s="111"/>
      <c r="F59" s="111"/>
    </row>
    <row r="60" spans="1:6" ht="17.25" customHeight="1">
      <c r="A60" s="74" t="s">
        <v>1241</v>
      </c>
      <c r="B60" s="108"/>
      <c r="C60" s="108"/>
      <c r="D60" s="109"/>
      <c r="E60" s="111"/>
      <c r="F60" s="111"/>
    </row>
    <row r="61" spans="1:6" ht="17.25" customHeight="1">
      <c r="A61" s="74" t="s">
        <v>1242</v>
      </c>
      <c r="B61" s="108"/>
      <c r="C61" s="108"/>
      <c r="D61" s="109"/>
      <c r="E61" s="111"/>
      <c r="F61" s="111"/>
    </row>
    <row r="62" spans="1:6" ht="17.25" customHeight="1">
      <c r="A62" s="104" t="s">
        <v>1243</v>
      </c>
      <c r="B62" s="108"/>
      <c r="C62" s="108"/>
      <c r="D62" s="109"/>
      <c r="E62" s="111"/>
      <c r="F62" s="111"/>
    </row>
    <row r="63" spans="1:6" ht="17.25" customHeight="1">
      <c r="A63" s="104" t="s">
        <v>1244</v>
      </c>
      <c r="B63" s="108"/>
      <c r="C63" s="108"/>
      <c r="D63" s="109"/>
      <c r="E63" s="111"/>
      <c r="F63" s="111"/>
    </row>
    <row r="64" spans="1:6" ht="17.25" customHeight="1">
      <c r="A64" s="104" t="s">
        <v>1245</v>
      </c>
      <c r="B64" s="108"/>
      <c r="C64" s="108"/>
      <c r="D64" s="109"/>
      <c r="E64" s="111"/>
      <c r="F64" s="111"/>
    </row>
    <row r="65" spans="1:6" ht="17.25" customHeight="1">
      <c r="A65" s="104" t="s">
        <v>1246</v>
      </c>
      <c r="B65" s="108"/>
      <c r="C65" s="108"/>
      <c r="D65" s="109"/>
      <c r="E65" s="111"/>
      <c r="F65" s="111"/>
    </row>
    <row r="66" spans="1:6" ht="17.25" customHeight="1">
      <c r="A66" s="104" t="s">
        <v>1247</v>
      </c>
      <c r="B66" s="108"/>
      <c r="C66" s="108"/>
      <c r="D66" s="109"/>
      <c r="E66" s="111"/>
      <c r="F66" s="111"/>
    </row>
    <row r="67" spans="1:6" ht="17.25" customHeight="1">
      <c r="A67" s="104" t="s">
        <v>1248</v>
      </c>
      <c r="B67" s="108"/>
      <c r="C67" s="108"/>
      <c r="D67" s="109"/>
      <c r="E67" s="111"/>
      <c r="F67" s="111"/>
    </row>
    <row r="68" spans="1:6" ht="17.25" customHeight="1">
      <c r="A68" s="104" t="s">
        <v>1249</v>
      </c>
      <c r="B68" s="108"/>
      <c r="C68" s="108"/>
      <c r="D68" s="109"/>
      <c r="E68" s="111"/>
      <c r="F68" s="111"/>
    </row>
    <row r="69" spans="1:6" ht="17.25" customHeight="1">
      <c r="A69" s="74" t="s">
        <v>1250</v>
      </c>
      <c r="B69" s="108"/>
      <c r="C69" s="108"/>
      <c r="D69" s="109"/>
      <c r="E69" s="111"/>
      <c r="F69" s="111"/>
    </row>
    <row r="70" spans="1:6" ht="17.25" customHeight="1">
      <c r="A70" s="74" t="s">
        <v>1251</v>
      </c>
      <c r="B70" s="108"/>
      <c r="C70" s="108"/>
      <c r="D70" s="109"/>
      <c r="E70" s="111"/>
      <c r="F70" s="111"/>
    </row>
    <row r="71" spans="1:6" ht="17.25" customHeight="1">
      <c r="A71" s="104" t="s">
        <v>1252</v>
      </c>
      <c r="B71" s="108"/>
      <c r="C71" s="108"/>
      <c r="D71" s="109"/>
      <c r="E71" s="111"/>
      <c r="F71" s="111"/>
    </row>
    <row r="72" spans="1:6" ht="17.25" customHeight="1">
      <c r="A72" s="104" t="s">
        <v>1253</v>
      </c>
      <c r="B72" s="108"/>
      <c r="C72" s="108"/>
      <c r="D72" s="109"/>
      <c r="E72" s="111"/>
      <c r="F72" s="111"/>
    </row>
    <row r="73" spans="1:6" ht="17.25" customHeight="1">
      <c r="A73" s="74" t="s">
        <v>1254</v>
      </c>
      <c r="B73" s="108"/>
      <c r="C73" s="108"/>
      <c r="D73" s="109"/>
      <c r="E73" s="111"/>
      <c r="F73" s="111"/>
    </row>
    <row r="74" spans="1:6" ht="17.25" customHeight="1">
      <c r="A74" s="74" t="s">
        <v>1255</v>
      </c>
      <c r="B74" s="108"/>
      <c r="C74" s="108"/>
      <c r="D74" s="109"/>
      <c r="E74" s="111"/>
      <c r="F74" s="111"/>
    </row>
    <row r="75" spans="1:6" ht="17.25" customHeight="1">
      <c r="A75" s="112" t="s">
        <v>1170</v>
      </c>
      <c r="B75" s="108"/>
      <c r="C75" s="108"/>
      <c r="D75" s="109"/>
      <c r="E75" s="111"/>
      <c r="F75" s="111"/>
    </row>
    <row r="76" spans="1:6" s="30" customFormat="1" ht="19.5" customHeight="1">
      <c r="A76" s="90" t="s">
        <v>33</v>
      </c>
      <c r="B76" s="105">
        <f>SUM(B4:B74)-B16</f>
        <v>119000</v>
      </c>
      <c r="C76" s="105">
        <f>SUM(C4:C74)-C16</f>
        <v>50763</v>
      </c>
      <c r="D76" s="105">
        <f>SUM(D4:D74)-D16</f>
        <v>50762</v>
      </c>
      <c r="E76" s="113">
        <f>D76/C76*100</f>
        <v>99.998030061265098</v>
      </c>
      <c r="F76" s="111">
        <v>-57.03</v>
      </c>
    </row>
    <row r="77" spans="1:6" ht="19.5" customHeight="1">
      <c r="A77" s="114" t="s">
        <v>1256</v>
      </c>
      <c r="B77" s="108"/>
      <c r="C77" s="108"/>
      <c r="D77" s="109"/>
      <c r="E77" s="115"/>
      <c r="F77" s="111"/>
    </row>
    <row r="78" spans="1:6" ht="19.5" customHeight="1">
      <c r="A78" s="114" t="s">
        <v>34</v>
      </c>
      <c r="B78" s="108"/>
      <c r="C78" s="108"/>
      <c r="D78" s="109">
        <v>13062</v>
      </c>
      <c r="E78" s="115"/>
      <c r="F78" s="111">
        <v>123.97</v>
      </c>
    </row>
    <row r="79" spans="1:6" ht="19.5" customHeight="1">
      <c r="A79" s="116" t="s">
        <v>1257</v>
      </c>
      <c r="B79" s="115"/>
      <c r="C79" s="115"/>
      <c r="D79" s="109">
        <v>13062</v>
      </c>
      <c r="E79" s="115"/>
      <c r="F79" s="111">
        <v>123.97</v>
      </c>
    </row>
    <row r="80" spans="1:6" ht="19.5" customHeight="1">
      <c r="A80" s="116" t="s">
        <v>1258</v>
      </c>
      <c r="B80" s="115"/>
      <c r="C80" s="115"/>
      <c r="D80" s="109"/>
      <c r="E80" s="115"/>
      <c r="F80" s="111"/>
    </row>
    <row r="81" spans="1:6" ht="19.5" customHeight="1">
      <c r="A81" s="116" t="s">
        <v>1259</v>
      </c>
      <c r="B81" s="115"/>
      <c r="C81" s="115"/>
      <c r="D81" s="109">
        <v>625</v>
      </c>
      <c r="E81" s="115"/>
      <c r="F81" s="111">
        <v>100</v>
      </c>
    </row>
    <row r="82" spans="1:6" ht="19.5" customHeight="1">
      <c r="A82" s="116" t="s">
        <v>1260</v>
      </c>
      <c r="B82" s="115"/>
      <c r="C82" s="115"/>
      <c r="D82" s="109">
        <v>50905</v>
      </c>
      <c r="E82" s="115"/>
      <c r="F82" s="111">
        <v>-23.87</v>
      </c>
    </row>
    <row r="83" spans="1:6" ht="19.5" customHeight="1">
      <c r="A83" s="116" t="s">
        <v>1261</v>
      </c>
      <c r="B83" s="115"/>
      <c r="C83" s="115"/>
      <c r="D83" s="109">
        <v>909</v>
      </c>
      <c r="E83" s="115"/>
      <c r="F83" s="111">
        <v>-96.97</v>
      </c>
    </row>
    <row r="84" spans="1:6" s="30" customFormat="1" ht="19.5" customHeight="1">
      <c r="A84" s="90" t="s">
        <v>44</v>
      </c>
      <c r="B84" s="117"/>
      <c r="C84" s="117"/>
      <c r="D84" s="118">
        <f>D76+D77+D78+D81+D83+D82</f>
        <v>116263</v>
      </c>
      <c r="E84" s="117"/>
      <c r="F84" s="111">
        <v>-47.35</v>
      </c>
    </row>
  </sheetData>
  <mergeCells count="1">
    <mergeCell ref="A1:F1"/>
  </mergeCells>
  <phoneticPr fontId="33"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dimension ref="A1:XFD57"/>
  <sheetViews>
    <sheetView workbookViewId="0">
      <selection activeCell="B13" sqref="B13"/>
    </sheetView>
  </sheetViews>
  <sheetFormatPr defaultColWidth="9.125" defaultRowHeight="11.25"/>
  <cols>
    <col min="1" max="1" width="56.25" style="10" customWidth="1"/>
    <col min="2" max="6" width="13.875" style="10" customWidth="1"/>
    <col min="7" max="223" width="9.125" style="10"/>
    <col min="224" max="224" width="29.625" style="10" customWidth="1"/>
    <col min="225" max="225" width="12.25" style="10" customWidth="1"/>
    <col min="226" max="226" width="12" style="10" customWidth="1"/>
    <col min="227" max="227" width="10.75" style="10" customWidth="1"/>
    <col min="228" max="228" width="19.125" style="10" customWidth="1"/>
    <col min="229" max="229" width="21.5" style="10" customWidth="1"/>
    <col min="230" max="479" width="9.125" style="10"/>
    <col min="480" max="480" width="29.625" style="10" customWidth="1"/>
    <col min="481" max="481" width="12.25" style="10" customWidth="1"/>
    <col min="482" max="482" width="12" style="10" customWidth="1"/>
    <col min="483" max="483" width="10.75" style="10" customWidth="1"/>
    <col min="484" max="484" width="19.125" style="10" customWidth="1"/>
    <col min="485" max="485" width="21.5" style="10" customWidth="1"/>
    <col min="486" max="735" width="9.125" style="10"/>
    <col min="736" max="736" width="29.625" style="10" customWidth="1"/>
    <col min="737" max="737" width="12.25" style="10" customWidth="1"/>
    <col min="738" max="738" width="12" style="10" customWidth="1"/>
    <col min="739" max="739" width="10.75" style="10" customWidth="1"/>
    <col min="740" max="740" width="19.125" style="10" customWidth="1"/>
    <col min="741" max="741" width="21.5" style="10" customWidth="1"/>
    <col min="742" max="991" width="9.125" style="10"/>
    <col min="992" max="992" width="29.625" style="10" customWidth="1"/>
    <col min="993" max="993" width="12.25" style="10" customWidth="1"/>
    <col min="994" max="994" width="12" style="10" customWidth="1"/>
    <col min="995" max="995" width="10.75" style="10" customWidth="1"/>
    <col min="996" max="996" width="19.125" style="10" customWidth="1"/>
    <col min="997" max="997" width="21.5" style="10" customWidth="1"/>
    <col min="998" max="1247" width="9.125" style="10"/>
    <col min="1248" max="1248" width="29.625" style="10" customWidth="1"/>
    <col min="1249" max="1249" width="12.25" style="10" customWidth="1"/>
    <col min="1250" max="1250" width="12" style="10" customWidth="1"/>
    <col min="1251" max="1251" width="10.75" style="10" customWidth="1"/>
    <col min="1252" max="1252" width="19.125" style="10" customWidth="1"/>
    <col min="1253" max="1253" width="21.5" style="10" customWidth="1"/>
    <col min="1254" max="1503" width="9.125" style="10"/>
    <col min="1504" max="1504" width="29.625" style="10" customWidth="1"/>
    <col min="1505" max="1505" width="12.25" style="10" customWidth="1"/>
    <col min="1506" max="1506" width="12" style="10" customWidth="1"/>
    <col min="1507" max="1507" width="10.75" style="10" customWidth="1"/>
    <col min="1508" max="1508" width="19.125" style="10" customWidth="1"/>
    <col min="1509" max="1509" width="21.5" style="10" customWidth="1"/>
    <col min="1510" max="1759" width="9.125" style="10"/>
    <col min="1760" max="1760" width="29.625" style="10" customWidth="1"/>
    <col min="1761" max="1761" width="12.25" style="10" customWidth="1"/>
    <col min="1762" max="1762" width="12" style="10" customWidth="1"/>
    <col min="1763" max="1763" width="10.75" style="10" customWidth="1"/>
    <col min="1764" max="1764" width="19.125" style="10" customWidth="1"/>
    <col min="1765" max="1765" width="21.5" style="10" customWidth="1"/>
    <col min="1766" max="2015" width="9.125" style="10"/>
    <col min="2016" max="2016" width="29.625" style="10" customWidth="1"/>
    <col min="2017" max="2017" width="12.25" style="10" customWidth="1"/>
    <col min="2018" max="2018" width="12" style="10" customWidth="1"/>
    <col min="2019" max="2019" width="10.75" style="10" customWidth="1"/>
    <col min="2020" max="2020" width="19.125" style="10" customWidth="1"/>
    <col min="2021" max="2021" width="21.5" style="10" customWidth="1"/>
    <col min="2022" max="2271" width="9.125" style="10"/>
    <col min="2272" max="2272" width="29.625" style="10" customWidth="1"/>
    <col min="2273" max="2273" width="12.25" style="10" customWidth="1"/>
    <col min="2274" max="2274" width="12" style="10" customWidth="1"/>
    <col min="2275" max="2275" width="10.75" style="10" customWidth="1"/>
    <col min="2276" max="2276" width="19.125" style="10" customWidth="1"/>
    <col min="2277" max="2277" width="21.5" style="10" customWidth="1"/>
    <col min="2278" max="2527" width="9.125" style="10"/>
    <col min="2528" max="2528" width="29.625" style="10" customWidth="1"/>
    <col min="2529" max="2529" width="12.25" style="10" customWidth="1"/>
    <col min="2530" max="2530" width="12" style="10" customWidth="1"/>
    <col min="2531" max="2531" width="10.75" style="10" customWidth="1"/>
    <col min="2532" max="2532" width="19.125" style="10" customWidth="1"/>
    <col min="2533" max="2533" width="21.5" style="10" customWidth="1"/>
    <col min="2534" max="2783" width="9.125" style="10"/>
    <col min="2784" max="2784" width="29.625" style="10" customWidth="1"/>
    <col min="2785" max="2785" width="12.25" style="10" customWidth="1"/>
    <col min="2786" max="2786" width="12" style="10" customWidth="1"/>
    <col min="2787" max="2787" width="10.75" style="10" customWidth="1"/>
    <col min="2788" max="2788" width="19.125" style="10" customWidth="1"/>
    <col min="2789" max="2789" width="21.5" style="10" customWidth="1"/>
    <col min="2790" max="3039" width="9.125" style="10"/>
    <col min="3040" max="3040" width="29.625" style="10" customWidth="1"/>
    <col min="3041" max="3041" width="12.25" style="10" customWidth="1"/>
    <col min="3042" max="3042" width="12" style="10" customWidth="1"/>
    <col min="3043" max="3043" width="10.75" style="10" customWidth="1"/>
    <col min="3044" max="3044" width="19.125" style="10" customWidth="1"/>
    <col min="3045" max="3045" width="21.5" style="10" customWidth="1"/>
    <col min="3046" max="3295" width="9.125" style="10"/>
    <col min="3296" max="3296" width="29.625" style="10" customWidth="1"/>
    <col min="3297" max="3297" width="12.25" style="10" customWidth="1"/>
    <col min="3298" max="3298" width="12" style="10" customWidth="1"/>
    <col min="3299" max="3299" width="10.75" style="10" customWidth="1"/>
    <col min="3300" max="3300" width="19.125" style="10" customWidth="1"/>
    <col min="3301" max="3301" width="21.5" style="10" customWidth="1"/>
    <col min="3302" max="3551" width="9.125" style="10"/>
    <col min="3552" max="3552" width="29.625" style="10" customWidth="1"/>
    <col min="3553" max="3553" width="12.25" style="10" customWidth="1"/>
    <col min="3554" max="3554" width="12" style="10" customWidth="1"/>
    <col min="3555" max="3555" width="10.75" style="10" customWidth="1"/>
    <col min="3556" max="3556" width="19.125" style="10" customWidth="1"/>
    <col min="3557" max="3557" width="21.5" style="10" customWidth="1"/>
    <col min="3558" max="3807" width="9.125" style="10"/>
    <col min="3808" max="3808" width="29.625" style="10" customWidth="1"/>
    <col min="3809" max="3809" width="12.25" style="10" customWidth="1"/>
    <col min="3810" max="3810" width="12" style="10" customWidth="1"/>
    <col min="3811" max="3811" width="10.75" style="10" customWidth="1"/>
    <col min="3812" max="3812" width="19.125" style="10" customWidth="1"/>
    <col min="3813" max="3813" width="21.5" style="10" customWidth="1"/>
    <col min="3814" max="4063" width="9.125" style="10"/>
    <col min="4064" max="4064" width="29.625" style="10" customWidth="1"/>
    <col min="4065" max="4065" width="12.25" style="10" customWidth="1"/>
    <col min="4066" max="4066" width="12" style="10" customWidth="1"/>
    <col min="4067" max="4067" width="10.75" style="10" customWidth="1"/>
    <col min="4068" max="4068" width="19.125" style="10" customWidth="1"/>
    <col min="4069" max="4069" width="21.5" style="10" customWidth="1"/>
    <col min="4070" max="4319" width="9.125" style="10"/>
    <col min="4320" max="4320" width="29.625" style="10" customWidth="1"/>
    <col min="4321" max="4321" width="12.25" style="10" customWidth="1"/>
    <col min="4322" max="4322" width="12" style="10" customWidth="1"/>
    <col min="4323" max="4323" width="10.75" style="10" customWidth="1"/>
    <col min="4324" max="4324" width="19.125" style="10" customWidth="1"/>
    <col min="4325" max="4325" width="21.5" style="10" customWidth="1"/>
    <col min="4326" max="4575" width="9.125" style="10"/>
    <col min="4576" max="4576" width="29.625" style="10" customWidth="1"/>
    <col min="4577" max="4577" width="12.25" style="10" customWidth="1"/>
    <col min="4578" max="4578" width="12" style="10" customWidth="1"/>
    <col min="4579" max="4579" width="10.75" style="10" customWidth="1"/>
    <col min="4580" max="4580" width="19.125" style="10" customWidth="1"/>
    <col min="4581" max="4581" width="21.5" style="10" customWidth="1"/>
    <col min="4582" max="4831" width="9.125" style="10"/>
    <col min="4832" max="4832" width="29.625" style="10" customWidth="1"/>
    <col min="4833" max="4833" width="12.25" style="10" customWidth="1"/>
    <col min="4834" max="4834" width="12" style="10" customWidth="1"/>
    <col min="4835" max="4835" width="10.75" style="10" customWidth="1"/>
    <col min="4836" max="4836" width="19.125" style="10" customWidth="1"/>
    <col min="4837" max="4837" width="21.5" style="10" customWidth="1"/>
    <col min="4838" max="5087" width="9.125" style="10"/>
    <col min="5088" max="5088" width="29.625" style="10" customWidth="1"/>
    <col min="5089" max="5089" width="12.25" style="10" customWidth="1"/>
    <col min="5090" max="5090" width="12" style="10" customWidth="1"/>
    <col min="5091" max="5091" width="10.75" style="10" customWidth="1"/>
    <col min="5092" max="5092" width="19.125" style="10" customWidth="1"/>
    <col min="5093" max="5093" width="21.5" style="10" customWidth="1"/>
    <col min="5094" max="5343" width="9.125" style="10"/>
    <col min="5344" max="5344" width="29.625" style="10" customWidth="1"/>
    <col min="5345" max="5345" width="12.25" style="10" customWidth="1"/>
    <col min="5346" max="5346" width="12" style="10" customWidth="1"/>
    <col min="5347" max="5347" width="10.75" style="10" customWidth="1"/>
    <col min="5348" max="5348" width="19.125" style="10" customWidth="1"/>
    <col min="5349" max="5349" width="21.5" style="10" customWidth="1"/>
    <col min="5350" max="5599" width="9.125" style="10"/>
    <col min="5600" max="5600" width="29.625" style="10" customWidth="1"/>
    <col min="5601" max="5601" width="12.25" style="10" customWidth="1"/>
    <col min="5602" max="5602" width="12" style="10" customWidth="1"/>
    <col min="5603" max="5603" width="10.75" style="10" customWidth="1"/>
    <col min="5604" max="5604" width="19.125" style="10" customWidth="1"/>
    <col min="5605" max="5605" width="21.5" style="10" customWidth="1"/>
    <col min="5606" max="5855" width="9.125" style="10"/>
    <col min="5856" max="5856" width="29.625" style="10" customWidth="1"/>
    <col min="5857" max="5857" width="12.25" style="10" customWidth="1"/>
    <col min="5858" max="5858" width="12" style="10" customWidth="1"/>
    <col min="5859" max="5859" width="10.75" style="10" customWidth="1"/>
    <col min="5860" max="5860" width="19.125" style="10" customWidth="1"/>
    <col min="5861" max="5861" width="21.5" style="10" customWidth="1"/>
    <col min="5862" max="6111" width="9.125" style="10"/>
    <col min="6112" max="6112" width="29.625" style="10" customWidth="1"/>
    <col min="6113" max="6113" width="12.25" style="10" customWidth="1"/>
    <col min="6114" max="6114" width="12" style="10" customWidth="1"/>
    <col min="6115" max="6115" width="10.75" style="10" customWidth="1"/>
    <col min="6116" max="6116" width="19.125" style="10" customWidth="1"/>
    <col min="6117" max="6117" width="21.5" style="10" customWidth="1"/>
    <col min="6118" max="6367" width="9.125" style="10"/>
    <col min="6368" max="6368" width="29.625" style="10" customWidth="1"/>
    <col min="6369" max="6369" width="12.25" style="10" customWidth="1"/>
    <col min="6370" max="6370" width="12" style="10" customWidth="1"/>
    <col min="6371" max="6371" width="10.75" style="10" customWidth="1"/>
    <col min="6372" max="6372" width="19.125" style="10" customWidth="1"/>
    <col min="6373" max="6373" width="21.5" style="10" customWidth="1"/>
    <col min="6374" max="6623" width="9.125" style="10"/>
    <col min="6624" max="6624" width="29.625" style="10" customWidth="1"/>
    <col min="6625" max="6625" width="12.25" style="10" customWidth="1"/>
    <col min="6626" max="6626" width="12" style="10" customWidth="1"/>
    <col min="6627" max="6627" width="10.75" style="10" customWidth="1"/>
    <col min="6628" max="6628" width="19.125" style="10" customWidth="1"/>
    <col min="6629" max="6629" width="21.5" style="10" customWidth="1"/>
    <col min="6630" max="6879" width="9.125" style="10"/>
    <col min="6880" max="6880" width="29.625" style="10" customWidth="1"/>
    <col min="6881" max="6881" width="12.25" style="10" customWidth="1"/>
    <col min="6882" max="6882" width="12" style="10" customWidth="1"/>
    <col min="6883" max="6883" width="10.75" style="10" customWidth="1"/>
    <col min="6884" max="6884" width="19.125" style="10" customWidth="1"/>
    <col min="6885" max="6885" width="21.5" style="10" customWidth="1"/>
    <col min="6886" max="7135" width="9.125" style="10"/>
    <col min="7136" max="7136" width="29.625" style="10" customWidth="1"/>
    <col min="7137" max="7137" width="12.25" style="10" customWidth="1"/>
    <col min="7138" max="7138" width="12" style="10" customWidth="1"/>
    <col min="7139" max="7139" width="10.75" style="10" customWidth="1"/>
    <col min="7140" max="7140" width="19.125" style="10" customWidth="1"/>
    <col min="7141" max="7141" width="21.5" style="10" customWidth="1"/>
    <col min="7142" max="7391" width="9.125" style="10"/>
    <col min="7392" max="7392" width="29.625" style="10" customWidth="1"/>
    <col min="7393" max="7393" width="12.25" style="10" customWidth="1"/>
    <col min="7394" max="7394" width="12" style="10" customWidth="1"/>
    <col min="7395" max="7395" width="10.75" style="10" customWidth="1"/>
    <col min="7396" max="7396" width="19.125" style="10" customWidth="1"/>
    <col min="7397" max="7397" width="21.5" style="10" customWidth="1"/>
    <col min="7398" max="7647" width="9.125" style="10"/>
    <col min="7648" max="7648" width="29.625" style="10" customWidth="1"/>
    <col min="7649" max="7649" width="12.25" style="10" customWidth="1"/>
    <col min="7650" max="7650" width="12" style="10" customWidth="1"/>
    <col min="7651" max="7651" width="10.75" style="10" customWidth="1"/>
    <col min="7652" max="7652" width="19.125" style="10" customWidth="1"/>
    <col min="7653" max="7653" width="21.5" style="10" customWidth="1"/>
    <col min="7654" max="7903" width="9.125" style="10"/>
    <col min="7904" max="7904" width="29.625" style="10" customWidth="1"/>
    <col min="7905" max="7905" width="12.25" style="10" customWidth="1"/>
    <col min="7906" max="7906" width="12" style="10" customWidth="1"/>
    <col min="7907" max="7907" width="10.75" style="10" customWidth="1"/>
    <col min="7908" max="7908" width="19.125" style="10" customWidth="1"/>
    <col min="7909" max="7909" width="21.5" style="10" customWidth="1"/>
    <col min="7910" max="8159" width="9.125" style="10"/>
    <col min="8160" max="8160" width="29.625" style="10" customWidth="1"/>
    <col min="8161" max="8161" width="12.25" style="10" customWidth="1"/>
    <col min="8162" max="8162" width="12" style="10" customWidth="1"/>
    <col min="8163" max="8163" width="10.75" style="10" customWidth="1"/>
    <col min="8164" max="8164" width="19.125" style="10" customWidth="1"/>
    <col min="8165" max="8165" width="21.5" style="10" customWidth="1"/>
    <col min="8166" max="8415" width="9.125" style="10"/>
    <col min="8416" max="8416" width="29.625" style="10" customWidth="1"/>
    <col min="8417" max="8417" width="12.25" style="10" customWidth="1"/>
    <col min="8418" max="8418" width="12" style="10" customWidth="1"/>
    <col min="8419" max="8419" width="10.75" style="10" customWidth="1"/>
    <col min="8420" max="8420" width="19.125" style="10" customWidth="1"/>
    <col min="8421" max="8421" width="21.5" style="10" customWidth="1"/>
    <col min="8422" max="8671" width="9.125" style="10"/>
    <col min="8672" max="8672" width="29.625" style="10" customWidth="1"/>
    <col min="8673" max="8673" width="12.25" style="10" customWidth="1"/>
    <col min="8674" max="8674" width="12" style="10" customWidth="1"/>
    <col min="8675" max="8675" width="10.75" style="10" customWidth="1"/>
    <col min="8676" max="8676" width="19.125" style="10" customWidth="1"/>
    <col min="8677" max="8677" width="21.5" style="10" customWidth="1"/>
    <col min="8678" max="8927" width="9.125" style="10"/>
    <col min="8928" max="8928" width="29.625" style="10" customWidth="1"/>
    <col min="8929" max="8929" width="12.25" style="10" customWidth="1"/>
    <col min="8930" max="8930" width="12" style="10" customWidth="1"/>
    <col min="8931" max="8931" width="10.75" style="10" customWidth="1"/>
    <col min="8932" max="8932" width="19.125" style="10" customWidth="1"/>
    <col min="8933" max="8933" width="21.5" style="10" customWidth="1"/>
    <col min="8934" max="9183" width="9.125" style="10"/>
    <col min="9184" max="9184" width="29.625" style="10" customWidth="1"/>
    <col min="9185" max="9185" width="12.25" style="10" customWidth="1"/>
    <col min="9186" max="9186" width="12" style="10" customWidth="1"/>
    <col min="9187" max="9187" width="10.75" style="10" customWidth="1"/>
    <col min="9188" max="9188" width="19.125" style="10" customWidth="1"/>
    <col min="9189" max="9189" width="21.5" style="10" customWidth="1"/>
    <col min="9190" max="9439" width="9.125" style="10"/>
    <col min="9440" max="9440" width="29.625" style="10" customWidth="1"/>
    <col min="9441" max="9441" width="12.25" style="10" customWidth="1"/>
    <col min="9442" max="9442" width="12" style="10" customWidth="1"/>
    <col min="9443" max="9443" width="10.75" style="10" customWidth="1"/>
    <col min="9444" max="9444" width="19.125" style="10" customWidth="1"/>
    <col min="9445" max="9445" width="21.5" style="10" customWidth="1"/>
    <col min="9446" max="9695" width="9.125" style="10"/>
    <col min="9696" max="9696" width="29.625" style="10" customWidth="1"/>
    <col min="9697" max="9697" width="12.25" style="10" customWidth="1"/>
    <col min="9698" max="9698" width="12" style="10" customWidth="1"/>
    <col min="9699" max="9699" width="10.75" style="10" customWidth="1"/>
    <col min="9700" max="9700" width="19.125" style="10" customWidth="1"/>
    <col min="9701" max="9701" width="21.5" style="10" customWidth="1"/>
    <col min="9702" max="9951" width="9.125" style="10"/>
    <col min="9952" max="9952" width="29.625" style="10" customWidth="1"/>
    <col min="9953" max="9953" width="12.25" style="10" customWidth="1"/>
    <col min="9954" max="9954" width="12" style="10" customWidth="1"/>
    <col min="9955" max="9955" width="10.75" style="10" customWidth="1"/>
    <col min="9956" max="9956" width="19.125" style="10" customWidth="1"/>
    <col min="9957" max="9957" width="21.5" style="10" customWidth="1"/>
    <col min="9958" max="10207" width="9.125" style="10"/>
    <col min="10208" max="10208" width="29.625" style="10" customWidth="1"/>
    <col min="10209" max="10209" width="12.25" style="10" customWidth="1"/>
    <col min="10210" max="10210" width="12" style="10" customWidth="1"/>
    <col min="10211" max="10211" width="10.75" style="10" customWidth="1"/>
    <col min="10212" max="10212" width="19.125" style="10" customWidth="1"/>
    <col min="10213" max="10213" width="21.5" style="10" customWidth="1"/>
    <col min="10214" max="10463" width="9.125" style="10"/>
    <col min="10464" max="10464" width="29.625" style="10" customWidth="1"/>
    <col min="10465" max="10465" width="12.25" style="10" customWidth="1"/>
    <col min="10466" max="10466" width="12" style="10" customWidth="1"/>
    <col min="10467" max="10467" width="10.75" style="10" customWidth="1"/>
    <col min="10468" max="10468" width="19.125" style="10" customWidth="1"/>
    <col min="10469" max="10469" width="21.5" style="10" customWidth="1"/>
    <col min="10470" max="10719" width="9.125" style="10"/>
    <col min="10720" max="10720" width="29.625" style="10" customWidth="1"/>
    <col min="10721" max="10721" width="12.25" style="10" customWidth="1"/>
    <col min="10722" max="10722" width="12" style="10" customWidth="1"/>
    <col min="10723" max="10723" width="10.75" style="10" customWidth="1"/>
    <col min="10724" max="10724" width="19.125" style="10" customWidth="1"/>
    <col min="10725" max="10725" width="21.5" style="10" customWidth="1"/>
    <col min="10726" max="10975" width="9.125" style="10"/>
    <col min="10976" max="10976" width="29.625" style="10" customWidth="1"/>
    <col min="10977" max="10977" width="12.25" style="10" customWidth="1"/>
    <col min="10978" max="10978" width="12" style="10" customWidth="1"/>
    <col min="10979" max="10979" width="10.75" style="10" customWidth="1"/>
    <col min="10980" max="10980" width="19.125" style="10" customWidth="1"/>
    <col min="10981" max="10981" width="21.5" style="10" customWidth="1"/>
    <col min="10982" max="11231" width="9.125" style="10"/>
    <col min="11232" max="11232" width="29.625" style="10" customWidth="1"/>
    <col min="11233" max="11233" width="12.25" style="10" customWidth="1"/>
    <col min="11234" max="11234" width="12" style="10" customWidth="1"/>
    <col min="11235" max="11235" width="10.75" style="10" customWidth="1"/>
    <col min="11236" max="11236" width="19.125" style="10" customWidth="1"/>
    <col min="11237" max="11237" width="21.5" style="10" customWidth="1"/>
    <col min="11238" max="11487" width="9.125" style="10"/>
    <col min="11488" max="11488" width="29.625" style="10" customWidth="1"/>
    <col min="11489" max="11489" width="12.25" style="10" customWidth="1"/>
    <col min="11490" max="11490" width="12" style="10" customWidth="1"/>
    <col min="11491" max="11491" width="10.75" style="10" customWidth="1"/>
    <col min="11492" max="11492" width="19.125" style="10" customWidth="1"/>
    <col min="11493" max="11493" width="21.5" style="10" customWidth="1"/>
    <col min="11494" max="11743" width="9.125" style="10"/>
    <col min="11744" max="11744" width="29.625" style="10" customWidth="1"/>
    <col min="11745" max="11745" width="12.25" style="10" customWidth="1"/>
    <col min="11746" max="11746" width="12" style="10" customWidth="1"/>
    <col min="11747" max="11747" width="10.75" style="10" customWidth="1"/>
    <col min="11748" max="11748" width="19.125" style="10" customWidth="1"/>
    <col min="11749" max="11749" width="21.5" style="10" customWidth="1"/>
    <col min="11750" max="11999" width="9.125" style="10"/>
    <col min="12000" max="12000" width="29.625" style="10" customWidth="1"/>
    <col min="12001" max="12001" width="12.25" style="10" customWidth="1"/>
    <col min="12002" max="12002" width="12" style="10" customWidth="1"/>
    <col min="12003" max="12003" width="10.75" style="10" customWidth="1"/>
    <col min="12004" max="12004" width="19.125" style="10" customWidth="1"/>
    <col min="12005" max="12005" width="21.5" style="10" customWidth="1"/>
    <col min="12006" max="12255" width="9.125" style="10"/>
    <col min="12256" max="12256" width="29.625" style="10" customWidth="1"/>
    <col min="12257" max="12257" width="12.25" style="10" customWidth="1"/>
    <col min="12258" max="12258" width="12" style="10" customWidth="1"/>
    <col min="12259" max="12259" width="10.75" style="10" customWidth="1"/>
    <col min="12260" max="12260" width="19.125" style="10" customWidth="1"/>
    <col min="12261" max="12261" width="21.5" style="10" customWidth="1"/>
    <col min="12262" max="12511" width="9.125" style="10"/>
    <col min="12512" max="12512" width="29.625" style="10" customWidth="1"/>
    <col min="12513" max="12513" width="12.25" style="10" customWidth="1"/>
    <col min="12514" max="12514" width="12" style="10" customWidth="1"/>
    <col min="12515" max="12515" width="10.75" style="10" customWidth="1"/>
    <col min="12516" max="12516" width="19.125" style="10" customWidth="1"/>
    <col min="12517" max="12517" width="21.5" style="10" customWidth="1"/>
    <col min="12518" max="12767" width="9.125" style="10"/>
    <col min="12768" max="12768" width="29.625" style="10" customWidth="1"/>
    <col min="12769" max="12769" width="12.25" style="10" customWidth="1"/>
    <col min="12770" max="12770" width="12" style="10" customWidth="1"/>
    <col min="12771" max="12771" width="10.75" style="10" customWidth="1"/>
    <col min="12772" max="12772" width="19.125" style="10" customWidth="1"/>
    <col min="12773" max="12773" width="21.5" style="10" customWidth="1"/>
    <col min="12774" max="13023" width="9.125" style="10"/>
    <col min="13024" max="13024" width="29.625" style="10" customWidth="1"/>
    <col min="13025" max="13025" width="12.25" style="10" customWidth="1"/>
    <col min="13026" max="13026" width="12" style="10" customWidth="1"/>
    <col min="13027" max="13027" width="10.75" style="10" customWidth="1"/>
    <col min="13028" max="13028" width="19.125" style="10" customWidth="1"/>
    <col min="13029" max="13029" width="21.5" style="10" customWidth="1"/>
    <col min="13030" max="13279" width="9.125" style="10"/>
    <col min="13280" max="13280" width="29.625" style="10" customWidth="1"/>
    <col min="13281" max="13281" width="12.25" style="10" customWidth="1"/>
    <col min="13282" max="13282" width="12" style="10" customWidth="1"/>
    <col min="13283" max="13283" width="10.75" style="10" customWidth="1"/>
    <col min="13284" max="13284" width="19.125" style="10" customWidth="1"/>
    <col min="13285" max="13285" width="21.5" style="10" customWidth="1"/>
    <col min="13286" max="13535" width="9.125" style="10"/>
    <col min="13536" max="13536" width="29.625" style="10" customWidth="1"/>
    <col min="13537" max="13537" width="12.25" style="10" customWidth="1"/>
    <col min="13538" max="13538" width="12" style="10" customWidth="1"/>
    <col min="13539" max="13539" width="10.75" style="10" customWidth="1"/>
    <col min="13540" max="13540" width="19.125" style="10" customWidth="1"/>
    <col min="13541" max="13541" width="21.5" style="10" customWidth="1"/>
    <col min="13542" max="13791" width="9.125" style="10"/>
    <col min="13792" max="13792" width="29.625" style="10" customWidth="1"/>
    <col min="13793" max="13793" width="12.25" style="10" customWidth="1"/>
    <col min="13794" max="13794" width="12" style="10" customWidth="1"/>
    <col min="13795" max="13795" width="10.75" style="10" customWidth="1"/>
    <col min="13796" max="13796" width="19.125" style="10" customWidth="1"/>
    <col min="13797" max="13797" width="21.5" style="10" customWidth="1"/>
    <col min="13798" max="14047" width="9.125" style="10"/>
    <col min="14048" max="14048" width="29.625" style="10" customWidth="1"/>
    <col min="14049" max="14049" width="12.25" style="10" customWidth="1"/>
    <col min="14050" max="14050" width="12" style="10" customWidth="1"/>
    <col min="14051" max="14051" width="10.75" style="10" customWidth="1"/>
    <col min="14052" max="14052" width="19.125" style="10" customWidth="1"/>
    <col min="14053" max="14053" width="21.5" style="10" customWidth="1"/>
    <col min="14054" max="14303" width="9.125" style="10"/>
    <col min="14304" max="14304" width="29.625" style="10" customWidth="1"/>
    <col min="14305" max="14305" width="12.25" style="10" customWidth="1"/>
    <col min="14306" max="14306" width="12" style="10" customWidth="1"/>
    <col min="14307" max="14307" width="10.75" style="10" customWidth="1"/>
    <col min="14308" max="14308" width="19.125" style="10" customWidth="1"/>
    <col min="14309" max="14309" width="21.5" style="10" customWidth="1"/>
    <col min="14310" max="14559" width="9.125" style="10"/>
    <col min="14560" max="14560" width="29.625" style="10" customWidth="1"/>
    <col min="14561" max="14561" width="12.25" style="10" customWidth="1"/>
    <col min="14562" max="14562" width="12" style="10" customWidth="1"/>
    <col min="14563" max="14563" width="10.75" style="10" customWidth="1"/>
    <col min="14564" max="14564" width="19.125" style="10" customWidth="1"/>
    <col min="14565" max="14565" width="21.5" style="10" customWidth="1"/>
    <col min="14566" max="14815" width="9.125" style="10"/>
    <col min="14816" max="14816" width="29.625" style="10" customWidth="1"/>
    <col min="14817" max="14817" width="12.25" style="10" customWidth="1"/>
    <col min="14818" max="14818" width="12" style="10" customWidth="1"/>
    <col min="14819" max="14819" width="10.75" style="10" customWidth="1"/>
    <col min="14820" max="14820" width="19.125" style="10" customWidth="1"/>
    <col min="14821" max="14821" width="21.5" style="10" customWidth="1"/>
    <col min="14822" max="15071" width="9.125" style="10"/>
    <col min="15072" max="15072" width="29.625" style="10" customWidth="1"/>
    <col min="15073" max="15073" width="12.25" style="10" customWidth="1"/>
    <col min="15074" max="15074" width="12" style="10" customWidth="1"/>
    <col min="15075" max="15075" width="10.75" style="10" customWidth="1"/>
    <col min="15076" max="15076" width="19.125" style="10" customWidth="1"/>
    <col min="15077" max="15077" width="21.5" style="10" customWidth="1"/>
    <col min="15078" max="15327" width="9.125" style="10"/>
    <col min="15328" max="15328" width="29.625" style="10" customWidth="1"/>
    <col min="15329" max="15329" width="12.25" style="10" customWidth="1"/>
    <col min="15330" max="15330" width="12" style="10" customWidth="1"/>
    <col min="15331" max="15331" width="10.75" style="10" customWidth="1"/>
    <col min="15332" max="15332" width="19.125" style="10" customWidth="1"/>
    <col min="15333" max="15333" width="21.5" style="10" customWidth="1"/>
    <col min="15334" max="15583" width="9.125" style="10"/>
    <col min="15584" max="15584" width="29.625" style="10" customWidth="1"/>
    <col min="15585" max="15585" width="12.25" style="10" customWidth="1"/>
    <col min="15586" max="15586" width="12" style="10" customWidth="1"/>
    <col min="15587" max="15587" width="10.75" style="10" customWidth="1"/>
    <col min="15588" max="15588" width="19.125" style="10" customWidth="1"/>
    <col min="15589" max="15589" width="21.5" style="10" customWidth="1"/>
    <col min="15590" max="15839" width="9.125" style="10"/>
    <col min="15840" max="15840" width="29.625" style="10" customWidth="1"/>
    <col min="15841" max="15841" width="12.25" style="10" customWidth="1"/>
    <col min="15842" max="15842" width="12" style="10" customWidth="1"/>
    <col min="15843" max="15843" width="10.75" style="10" customWidth="1"/>
    <col min="15844" max="15844" width="19.125" style="10" customWidth="1"/>
    <col min="15845" max="15845" width="21.5" style="10" customWidth="1"/>
    <col min="15846" max="16095" width="9.125" style="10"/>
    <col min="16096" max="16096" width="29.625" style="10" customWidth="1"/>
    <col min="16097" max="16097" width="12.25" style="10" customWidth="1"/>
    <col min="16098" max="16098" width="12" style="10" customWidth="1"/>
    <col min="16099" max="16099" width="10.75" style="10" customWidth="1"/>
    <col min="16100" max="16100" width="19.125" style="10" customWidth="1"/>
    <col min="16101" max="16101" width="21.5" style="10" customWidth="1"/>
    <col min="16102" max="16384" width="9.125" style="10"/>
  </cols>
  <sheetData>
    <row r="1" spans="1:6" ht="37.5" customHeight="1">
      <c r="A1" s="207" t="s">
        <v>1262</v>
      </c>
      <c r="B1" s="208"/>
      <c r="C1" s="208"/>
      <c r="D1" s="208"/>
      <c r="E1" s="208"/>
      <c r="F1" s="208"/>
    </row>
    <row r="2" spans="1:6" ht="19.5" customHeight="1">
      <c r="A2" s="71"/>
      <c r="B2" s="83"/>
      <c r="C2" s="84" t="s">
        <v>1</v>
      </c>
      <c r="E2" s="85"/>
      <c r="F2" s="86" t="s">
        <v>2</v>
      </c>
    </row>
    <row r="3" spans="1:6" ht="36" customHeight="1">
      <c r="A3" s="72" t="s">
        <v>1263</v>
      </c>
      <c r="B3" s="79" t="s">
        <v>1157</v>
      </c>
      <c r="C3" s="79" t="s">
        <v>5</v>
      </c>
      <c r="D3" s="73" t="s">
        <v>110</v>
      </c>
      <c r="E3" s="79" t="s">
        <v>1183</v>
      </c>
      <c r="F3" s="79" t="s">
        <v>1184</v>
      </c>
    </row>
    <row r="4" spans="1:6" ht="19.5" customHeight="1">
      <c r="A4" s="74" t="s">
        <v>1264</v>
      </c>
      <c r="B4" s="75"/>
      <c r="C4" s="88"/>
      <c r="D4" s="75"/>
      <c r="E4" s="89"/>
      <c r="F4" s="89"/>
    </row>
    <row r="5" spans="1:6" ht="19.5" customHeight="1">
      <c r="A5" s="74" t="s">
        <v>1265</v>
      </c>
      <c r="B5" s="75"/>
      <c r="C5" s="88">
        <v>15</v>
      </c>
      <c r="D5" s="75"/>
      <c r="E5" s="89"/>
      <c r="F5" s="89"/>
    </row>
    <row r="6" spans="1:6" ht="19.5" customHeight="1">
      <c r="A6" s="74" t="s">
        <v>1266</v>
      </c>
      <c r="B6" s="75"/>
      <c r="C6" s="88"/>
      <c r="D6" s="75"/>
      <c r="E6" s="89"/>
      <c r="F6" s="89"/>
    </row>
    <row r="7" spans="1:6" ht="19.5" customHeight="1">
      <c r="A7" s="74" t="s">
        <v>1267</v>
      </c>
      <c r="B7" s="75"/>
      <c r="C7" s="75"/>
      <c r="D7" s="75"/>
      <c r="E7" s="89"/>
      <c r="F7" s="89"/>
    </row>
    <row r="8" spans="1:6" ht="19.5" customHeight="1">
      <c r="A8" s="74" t="s">
        <v>1268</v>
      </c>
      <c r="B8" s="75"/>
      <c r="C8" s="75">
        <v>3563</v>
      </c>
      <c r="D8" s="75">
        <v>2472</v>
      </c>
      <c r="E8" s="89">
        <f>D8/C8*100</f>
        <v>69.379736177378618</v>
      </c>
      <c r="F8" s="89">
        <v>-13.42</v>
      </c>
    </row>
    <row r="9" spans="1:6" ht="19.5" customHeight="1">
      <c r="A9" s="74" t="s">
        <v>1269</v>
      </c>
      <c r="B9" s="75"/>
      <c r="C9" s="75">
        <v>8</v>
      </c>
      <c r="D9" s="75"/>
      <c r="E9" s="89"/>
      <c r="F9" s="89"/>
    </row>
    <row r="10" spans="1:6" ht="19.5" customHeight="1">
      <c r="A10" s="74" t="s">
        <v>1270</v>
      </c>
      <c r="B10" s="75"/>
      <c r="C10" s="75"/>
      <c r="D10" s="75"/>
      <c r="E10" s="89"/>
      <c r="F10" s="89"/>
    </row>
    <row r="11" spans="1:6" ht="19.5" customHeight="1">
      <c r="A11" s="74" t="s">
        <v>1271</v>
      </c>
      <c r="B11" s="75"/>
      <c r="C11" s="75"/>
      <c r="D11" s="75"/>
      <c r="E11" s="89"/>
      <c r="F11" s="89"/>
    </row>
    <row r="12" spans="1:6" ht="19.5" customHeight="1">
      <c r="A12" s="74" t="s">
        <v>1272</v>
      </c>
      <c r="B12" s="75"/>
      <c r="C12" s="75"/>
      <c r="D12" s="75"/>
      <c r="E12" s="89"/>
      <c r="F12" s="89"/>
    </row>
    <row r="13" spans="1:6" ht="19.5" customHeight="1">
      <c r="A13" s="74" t="s">
        <v>1273</v>
      </c>
      <c r="B13" s="75">
        <v>113217</v>
      </c>
      <c r="C13" s="75">
        <v>45695</v>
      </c>
      <c r="D13" s="75">
        <v>45140</v>
      </c>
      <c r="E13" s="89">
        <f>D13/C13*100</f>
        <v>98.785425101214571</v>
      </c>
      <c r="F13" s="89">
        <v>-47.3</v>
      </c>
    </row>
    <row r="14" spans="1:6" ht="19.5" customHeight="1">
      <c r="A14" s="74" t="s">
        <v>1274</v>
      </c>
      <c r="B14" s="75">
        <v>31</v>
      </c>
      <c r="C14" s="75">
        <v>31</v>
      </c>
      <c r="D14" s="75"/>
      <c r="E14" s="89"/>
      <c r="F14" s="89"/>
    </row>
    <row r="15" spans="1:6" ht="19.5" customHeight="1">
      <c r="A15" s="74" t="s">
        <v>1275</v>
      </c>
      <c r="B15" s="75">
        <v>692</v>
      </c>
      <c r="C15" s="75">
        <v>7</v>
      </c>
      <c r="D15" s="75"/>
      <c r="E15" s="89"/>
      <c r="F15" s="89"/>
    </row>
    <row r="16" spans="1:6" ht="19.5" customHeight="1">
      <c r="A16" s="74" t="s">
        <v>1276</v>
      </c>
      <c r="B16" s="75">
        <v>487</v>
      </c>
      <c r="C16" s="75">
        <v>487</v>
      </c>
      <c r="D16" s="75"/>
      <c r="E16" s="89"/>
      <c r="F16" s="89"/>
    </row>
    <row r="17" spans="1:6" ht="19.5" customHeight="1">
      <c r="A17" s="74" t="s">
        <v>1277</v>
      </c>
      <c r="B17" s="75">
        <v>1000</v>
      </c>
      <c r="C17" s="75">
        <v>1000</v>
      </c>
      <c r="D17" s="75">
        <v>573</v>
      </c>
      <c r="E17" s="89">
        <f>D17/C17*100</f>
        <v>57.3</v>
      </c>
      <c r="F17" s="89">
        <v>100</v>
      </c>
    </row>
    <row r="18" spans="1:6" ht="19.5" customHeight="1">
      <c r="A18" s="76" t="s">
        <v>1278</v>
      </c>
      <c r="B18" s="75"/>
      <c r="C18" s="75"/>
      <c r="D18" s="75"/>
      <c r="E18" s="89"/>
      <c r="F18" s="89"/>
    </row>
    <row r="19" spans="1:6" ht="19.5" customHeight="1">
      <c r="A19" s="76" t="s">
        <v>1279</v>
      </c>
      <c r="B19" s="75"/>
      <c r="C19" s="75"/>
      <c r="D19" s="75"/>
      <c r="E19" s="89"/>
      <c r="F19" s="89"/>
    </row>
    <row r="20" spans="1:6" ht="19.5" customHeight="1">
      <c r="A20" s="76" t="s">
        <v>1280</v>
      </c>
      <c r="B20" s="75"/>
      <c r="C20" s="75"/>
      <c r="D20" s="75"/>
      <c r="E20" s="89"/>
      <c r="F20" s="89"/>
    </row>
    <row r="21" spans="1:6" ht="19.5" customHeight="1">
      <c r="A21" s="76" t="s">
        <v>1281</v>
      </c>
      <c r="B21" s="75"/>
      <c r="C21" s="75"/>
      <c r="D21" s="75"/>
      <c r="E21" s="89"/>
      <c r="F21" s="89"/>
    </row>
    <row r="22" spans="1:6" ht="19.5" customHeight="1">
      <c r="A22" s="74" t="s">
        <v>1282</v>
      </c>
      <c r="B22" s="75"/>
      <c r="C22" s="75">
        <v>25</v>
      </c>
      <c r="D22" s="75"/>
      <c r="E22" s="89"/>
      <c r="F22" s="89"/>
    </row>
    <row r="23" spans="1:6" ht="19.5" customHeight="1">
      <c r="A23" s="74" t="s">
        <v>1283</v>
      </c>
      <c r="B23" s="75"/>
      <c r="C23" s="75"/>
      <c r="D23" s="75"/>
      <c r="E23" s="89"/>
      <c r="F23" s="89"/>
    </row>
    <row r="24" spans="1:6" ht="19.5" customHeight="1">
      <c r="A24" s="74" t="s">
        <v>1284</v>
      </c>
      <c r="B24" s="75"/>
      <c r="C24" s="75"/>
      <c r="D24" s="75"/>
      <c r="E24" s="89"/>
      <c r="F24" s="89"/>
    </row>
    <row r="25" spans="1:6" ht="19.5" customHeight="1">
      <c r="A25" s="74" t="s">
        <v>1285</v>
      </c>
      <c r="B25" s="75"/>
      <c r="C25" s="75"/>
      <c r="D25" s="75"/>
      <c r="E25" s="89"/>
      <c r="F25" s="89"/>
    </row>
    <row r="26" spans="1:6" ht="19.5" customHeight="1">
      <c r="A26" s="74" t="s">
        <v>1286</v>
      </c>
      <c r="B26" s="75"/>
      <c r="C26" s="75"/>
      <c r="D26" s="75"/>
      <c r="E26" s="89"/>
      <c r="F26" s="89"/>
    </row>
    <row r="27" spans="1:6" ht="19.5" customHeight="1">
      <c r="A27" s="74" t="s">
        <v>1287</v>
      </c>
      <c r="B27" s="75"/>
      <c r="C27" s="75"/>
      <c r="D27" s="75"/>
      <c r="E27" s="89"/>
      <c r="F27" s="89"/>
    </row>
    <row r="28" spans="1:6" ht="19.5" customHeight="1">
      <c r="A28" s="74" t="s">
        <v>1288</v>
      </c>
      <c r="B28" s="75"/>
      <c r="C28" s="75"/>
      <c r="D28" s="75"/>
      <c r="E28" s="89"/>
      <c r="F28" s="89"/>
    </row>
    <row r="29" spans="1:6" ht="19.5" customHeight="1">
      <c r="A29" s="74" t="s">
        <v>1289</v>
      </c>
      <c r="B29" s="75"/>
      <c r="C29" s="75"/>
      <c r="D29" s="75"/>
      <c r="E29" s="89"/>
      <c r="F29" s="89"/>
    </row>
    <row r="30" spans="1:6" ht="19.5" customHeight="1">
      <c r="A30" s="74" t="s">
        <v>1290</v>
      </c>
      <c r="B30" s="75"/>
      <c r="C30" s="75"/>
      <c r="D30" s="75"/>
      <c r="E30" s="89"/>
      <c r="F30" s="89"/>
    </row>
    <row r="31" spans="1:6" ht="19.5" customHeight="1">
      <c r="A31" s="74" t="s">
        <v>1291</v>
      </c>
      <c r="B31" s="75"/>
      <c r="C31" s="75"/>
      <c r="D31" s="75"/>
      <c r="E31" s="89"/>
      <c r="F31" s="89"/>
    </row>
    <row r="32" spans="1:6" ht="19.5" customHeight="1">
      <c r="A32" s="74" t="s">
        <v>1292</v>
      </c>
      <c r="B32" s="75"/>
      <c r="C32" s="75"/>
      <c r="D32" s="75"/>
      <c r="E32" s="89"/>
      <c r="F32" s="89"/>
    </row>
    <row r="33" spans="1:6" ht="19.5" customHeight="1">
      <c r="A33" s="74" t="s">
        <v>1293</v>
      </c>
      <c r="B33" s="75"/>
      <c r="C33" s="75"/>
      <c r="D33" s="75"/>
      <c r="E33" s="89"/>
      <c r="F33" s="89"/>
    </row>
    <row r="34" spans="1:6" ht="19.5" customHeight="1">
      <c r="A34" s="74" t="s">
        <v>1294</v>
      </c>
      <c r="B34" s="75"/>
      <c r="C34" s="75"/>
      <c r="D34" s="75"/>
      <c r="E34" s="89"/>
      <c r="F34" s="89"/>
    </row>
    <row r="35" spans="1:6" ht="19.5" customHeight="1">
      <c r="A35" s="74" t="s">
        <v>1295</v>
      </c>
      <c r="B35" s="75"/>
      <c r="C35" s="75"/>
      <c r="D35" s="75"/>
      <c r="E35" s="89"/>
      <c r="F35" s="89"/>
    </row>
    <row r="36" spans="1:6" ht="19.5" customHeight="1">
      <c r="A36" s="74" t="s">
        <v>1296</v>
      </c>
      <c r="B36" s="75"/>
      <c r="C36" s="75"/>
      <c r="D36" s="75"/>
      <c r="E36" s="89"/>
      <c r="F36" s="89"/>
    </row>
    <row r="37" spans="1:6" ht="19.5" customHeight="1">
      <c r="A37" s="74" t="s">
        <v>1297</v>
      </c>
      <c r="B37" s="75"/>
      <c r="C37" s="75"/>
      <c r="D37" s="75"/>
      <c r="E37" s="89"/>
      <c r="F37" s="89"/>
    </row>
    <row r="38" spans="1:6" ht="19.5" customHeight="1">
      <c r="A38" s="74" t="s">
        <v>980</v>
      </c>
      <c r="B38" s="75"/>
      <c r="C38" s="75"/>
      <c r="D38" s="75"/>
      <c r="E38" s="89"/>
      <c r="F38" s="89"/>
    </row>
    <row r="39" spans="1:6" ht="19.5" customHeight="1">
      <c r="A39" s="74" t="s">
        <v>1298</v>
      </c>
      <c r="B39" s="75"/>
      <c r="C39" s="75"/>
      <c r="D39" s="75"/>
      <c r="E39" s="89"/>
      <c r="F39" s="89"/>
    </row>
    <row r="40" spans="1:6" ht="19.5" customHeight="1">
      <c r="A40" s="74" t="s">
        <v>1299</v>
      </c>
      <c r="B40" s="75"/>
      <c r="C40" s="75"/>
      <c r="D40" s="75"/>
      <c r="E40" s="89"/>
      <c r="F40" s="89"/>
    </row>
    <row r="41" spans="1:6" ht="19.5" customHeight="1">
      <c r="A41" s="74" t="s">
        <v>1300</v>
      </c>
      <c r="B41" s="75"/>
      <c r="C41" s="75">
        <v>50900</v>
      </c>
      <c r="D41" s="75">
        <v>50900</v>
      </c>
      <c r="E41" s="89">
        <f t="shared" ref="E41:E44" si="0">D41/C41*100</f>
        <v>100</v>
      </c>
      <c r="F41" s="89">
        <v>174.74</v>
      </c>
    </row>
    <row r="42" spans="1:6" ht="19.5" customHeight="1">
      <c r="A42" s="74" t="s">
        <v>1301</v>
      </c>
      <c r="B42" s="75"/>
      <c r="C42" s="75"/>
      <c r="D42" s="75"/>
      <c r="E42" s="89"/>
      <c r="F42" s="89"/>
    </row>
    <row r="43" spans="1:6" ht="19.5" customHeight="1">
      <c r="A43" s="74" t="s">
        <v>1302</v>
      </c>
      <c r="B43" s="75"/>
      <c r="C43" s="75">
        <v>1429</v>
      </c>
      <c r="D43" s="75">
        <v>1085</v>
      </c>
      <c r="E43" s="89">
        <f t="shared" si="0"/>
        <v>75.927221833449963</v>
      </c>
      <c r="F43" s="89">
        <v>-36.479999999999997</v>
      </c>
    </row>
    <row r="44" spans="1:6" ht="19.5" customHeight="1">
      <c r="A44" s="74" t="s">
        <v>1143</v>
      </c>
      <c r="B44" s="75">
        <v>3517</v>
      </c>
      <c r="C44" s="75">
        <v>4142</v>
      </c>
      <c r="D44" s="75">
        <v>4142</v>
      </c>
      <c r="E44" s="89">
        <f t="shared" si="0"/>
        <v>100</v>
      </c>
      <c r="F44" s="89">
        <v>71.09</v>
      </c>
    </row>
    <row r="45" spans="1:6" ht="19.5" customHeight="1">
      <c r="A45" s="74" t="s">
        <v>1151</v>
      </c>
      <c r="B45" s="75"/>
      <c r="C45" s="75"/>
      <c r="D45" s="75"/>
      <c r="E45" s="89"/>
      <c r="F45" s="89"/>
    </row>
    <row r="46" spans="1:6" ht="19.5" customHeight="1">
      <c r="A46" s="77" t="s">
        <v>1303</v>
      </c>
      <c r="B46" s="88"/>
      <c r="C46" s="75">
        <v>8900</v>
      </c>
      <c r="D46" s="75">
        <v>8900</v>
      </c>
      <c r="E46" s="89">
        <f>D46/C46*100</f>
        <v>100</v>
      </c>
      <c r="F46" s="89">
        <v>100</v>
      </c>
    </row>
    <row r="47" spans="1:6" s="30" customFormat="1" ht="19.5" customHeight="1">
      <c r="A47" s="78" t="s">
        <v>1304</v>
      </c>
      <c r="B47" s="79">
        <f>SUM(B4:B45)</f>
        <v>118944</v>
      </c>
      <c r="C47" s="90">
        <f>SUM(C4:C46)</f>
        <v>116202</v>
      </c>
      <c r="D47" s="90">
        <f>SUM(D4:D46)</f>
        <v>113212</v>
      </c>
      <c r="E47" s="89">
        <f>D47/C47*100</f>
        <v>97.426894545704883</v>
      </c>
      <c r="F47" s="89">
        <v>-14.53</v>
      </c>
    </row>
    <row r="48" spans="1:6" ht="19.5" customHeight="1">
      <c r="A48" s="93" t="s">
        <v>1305</v>
      </c>
      <c r="B48" s="94"/>
      <c r="C48" s="94"/>
      <c r="D48" s="95"/>
      <c r="E48" s="94"/>
      <c r="F48" s="89"/>
    </row>
    <row r="49" spans="1:16384" ht="19.5" customHeight="1">
      <c r="A49" s="96" t="s">
        <v>1306</v>
      </c>
      <c r="B49" s="94"/>
      <c r="C49" s="94"/>
      <c r="D49" s="95"/>
      <c r="E49" s="94"/>
      <c r="F49" s="89"/>
    </row>
    <row r="50" spans="1:16384" ht="19.5" customHeight="1">
      <c r="A50" s="97" t="s">
        <v>1307</v>
      </c>
      <c r="B50" s="94"/>
      <c r="C50" s="94"/>
      <c r="D50" s="95"/>
      <c r="E50" s="94"/>
      <c r="F50" s="89"/>
    </row>
    <row r="51" spans="1:16384" ht="19.5" customHeight="1">
      <c r="A51" s="97" t="s">
        <v>1308</v>
      </c>
      <c r="B51" s="94"/>
      <c r="C51" s="94"/>
      <c r="D51" s="95">
        <v>55</v>
      </c>
      <c r="E51" s="94"/>
      <c r="F51" s="94">
        <v>-27.63</v>
      </c>
    </row>
    <row r="52" spans="1:16384" ht="19.5" customHeight="1">
      <c r="A52" s="97" t="s">
        <v>1309</v>
      </c>
      <c r="B52" s="94"/>
      <c r="C52" s="94"/>
      <c r="D52" s="95">
        <v>6</v>
      </c>
      <c r="E52" s="94"/>
      <c r="F52" s="94">
        <v>-99.98</v>
      </c>
    </row>
    <row r="53" spans="1:16384" ht="19.5" customHeight="1">
      <c r="A53" s="97" t="s">
        <v>1310</v>
      </c>
      <c r="B53" s="94"/>
      <c r="C53" s="94"/>
      <c r="D53" s="95"/>
      <c r="E53" s="94"/>
      <c r="F53" s="89"/>
    </row>
    <row r="54" spans="1:16384" ht="19.5" customHeight="1">
      <c r="A54" s="98" t="s">
        <v>1311</v>
      </c>
      <c r="B54" s="94"/>
      <c r="C54" s="94"/>
      <c r="D54" s="95">
        <v>2990</v>
      </c>
      <c r="E54" s="94"/>
      <c r="F54" s="94">
        <v>228.93</v>
      </c>
    </row>
    <row r="55" spans="1:16384" s="30" customFormat="1" ht="19.5" customHeight="1">
      <c r="A55" s="99" t="s">
        <v>1312</v>
      </c>
      <c r="B55" s="100">
        <f>B47+B48+B51+B54+B53</f>
        <v>118944</v>
      </c>
      <c r="C55" s="100">
        <f>C47+C48+C51+C54+C53</f>
        <v>116202</v>
      </c>
      <c r="D55" s="100">
        <f>D47+D48+D51+D54+D53+D52</f>
        <v>116263</v>
      </c>
      <c r="E55" s="101"/>
      <c r="F55" s="101">
        <v>-47.35</v>
      </c>
    </row>
    <row r="56" spans="1:16384" s="70" customFormat="1" ht="31.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c r="NZ56" s="10"/>
      <c r="OA56" s="10"/>
      <c r="OB56" s="10"/>
      <c r="OC56" s="10"/>
      <c r="OD56" s="10"/>
      <c r="OE56" s="10"/>
      <c r="OF56" s="10"/>
      <c r="OG56" s="10"/>
      <c r="OH56" s="10"/>
      <c r="OI56" s="10"/>
      <c r="OJ56" s="10"/>
      <c r="OK56" s="10"/>
      <c r="OL56" s="10"/>
      <c r="OM56" s="10"/>
      <c r="ON56" s="10"/>
      <c r="OO56" s="10"/>
      <c r="OP56" s="10"/>
      <c r="OQ56" s="10"/>
      <c r="OR56" s="10"/>
      <c r="OS56" s="10"/>
      <c r="OT56" s="10"/>
      <c r="OU56" s="10"/>
      <c r="OV56" s="10"/>
      <c r="OW56" s="10"/>
      <c r="OX56" s="10"/>
      <c r="OY56" s="10"/>
      <c r="OZ56" s="10"/>
      <c r="PA56" s="10"/>
      <c r="PB56" s="10"/>
      <c r="PC56" s="10"/>
      <c r="PD56" s="10"/>
      <c r="PE56" s="10"/>
      <c r="PF56" s="10"/>
      <c r="PG56" s="10"/>
      <c r="PH56" s="10"/>
      <c r="PI56" s="10"/>
      <c r="PJ56" s="10"/>
      <c r="PK56" s="10"/>
      <c r="PL56" s="10"/>
      <c r="PM56" s="10"/>
      <c r="PN56" s="10"/>
      <c r="PO56" s="10"/>
      <c r="PP56" s="10"/>
      <c r="PQ56" s="10"/>
      <c r="PR56" s="10"/>
      <c r="PS56" s="10"/>
      <c r="PT56" s="10"/>
      <c r="PU56" s="10"/>
      <c r="PV56" s="10"/>
      <c r="PW56" s="10"/>
      <c r="PX56" s="10"/>
      <c r="PY56" s="10"/>
      <c r="PZ56" s="10"/>
      <c r="QA56" s="10"/>
      <c r="QB56" s="10"/>
      <c r="QC56" s="10"/>
      <c r="QD56" s="10"/>
      <c r="QE56" s="10"/>
      <c r="QF56" s="10"/>
      <c r="QG56" s="10"/>
      <c r="QH56" s="10"/>
      <c r="QI56" s="10"/>
      <c r="QJ56" s="10"/>
      <c r="QK56" s="10"/>
      <c r="QL56" s="10"/>
      <c r="QM56" s="10"/>
      <c r="QN56" s="10"/>
      <c r="QO56" s="10"/>
      <c r="QP56" s="10"/>
      <c r="QQ56" s="10"/>
      <c r="QR56" s="10"/>
      <c r="QS56" s="10"/>
      <c r="QT56" s="10"/>
      <c r="QU56" s="10"/>
      <c r="QV56" s="10"/>
      <c r="QW56" s="10"/>
      <c r="QX56" s="10"/>
      <c r="QY56" s="10"/>
      <c r="QZ56" s="10"/>
      <c r="RA56" s="10"/>
      <c r="RB56" s="10"/>
      <c r="RC56" s="10"/>
      <c r="RD56" s="10"/>
      <c r="RE56" s="10"/>
      <c r="RF56" s="10"/>
      <c r="RG56" s="10"/>
      <c r="RH56" s="10"/>
      <c r="RI56" s="10"/>
      <c r="RJ56" s="10"/>
      <c r="RK56" s="10"/>
      <c r="RL56" s="10"/>
      <c r="RM56" s="10"/>
      <c r="RN56" s="10"/>
      <c r="RO56" s="10"/>
      <c r="RP56" s="10"/>
      <c r="RQ56" s="10"/>
      <c r="RR56" s="10"/>
      <c r="RS56" s="10"/>
      <c r="RT56" s="10"/>
      <c r="RU56" s="10"/>
      <c r="RV56" s="10"/>
      <c r="RW56" s="10"/>
      <c r="RX56" s="10"/>
      <c r="RY56" s="10"/>
      <c r="RZ56" s="10"/>
      <c r="SA56" s="10"/>
      <c r="SB56" s="10"/>
      <c r="SC56" s="10"/>
      <c r="SD56" s="10"/>
      <c r="SE56" s="10"/>
      <c r="SF56" s="10"/>
      <c r="SG56" s="10"/>
      <c r="SH56" s="10"/>
      <c r="SI56" s="10"/>
      <c r="SJ56" s="10"/>
      <c r="SK56" s="10"/>
      <c r="SL56" s="10"/>
      <c r="SM56" s="10"/>
      <c r="SN56" s="10"/>
      <c r="SO56" s="10"/>
      <c r="SP56" s="10"/>
      <c r="SQ56" s="10"/>
      <c r="SR56" s="10"/>
      <c r="SS56" s="10"/>
      <c r="ST56" s="10"/>
      <c r="SU56" s="10"/>
      <c r="SV56" s="10"/>
      <c r="SW56" s="10"/>
      <c r="SX56" s="10"/>
      <c r="SY56" s="10"/>
      <c r="SZ56" s="10"/>
      <c r="TA56" s="10"/>
      <c r="TB56" s="10"/>
      <c r="TC56" s="10"/>
      <c r="TD56" s="10"/>
      <c r="TE56" s="10"/>
      <c r="TF56" s="10"/>
      <c r="TG56" s="10"/>
      <c r="TH56" s="10"/>
      <c r="TI56" s="10"/>
      <c r="TJ56" s="10"/>
      <c r="TK56" s="10"/>
      <c r="TL56" s="10"/>
      <c r="TM56" s="10"/>
      <c r="TN56" s="10"/>
      <c r="TO56" s="10"/>
      <c r="TP56" s="10"/>
      <c r="TQ56" s="10"/>
      <c r="TR56" s="10"/>
      <c r="TS56" s="10"/>
      <c r="TT56" s="10"/>
      <c r="TU56" s="10"/>
      <c r="TV56" s="10"/>
      <c r="TW56" s="10"/>
      <c r="TX56" s="10"/>
      <c r="TY56" s="10"/>
      <c r="TZ56" s="10"/>
      <c r="UA56" s="10"/>
      <c r="UB56" s="10"/>
      <c r="UC56" s="10"/>
      <c r="UD56" s="10"/>
      <c r="UE56" s="10"/>
      <c r="UF56" s="10"/>
      <c r="UG56" s="10"/>
      <c r="UH56" s="10"/>
      <c r="UI56" s="10"/>
      <c r="UJ56" s="10"/>
      <c r="UK56" s="10"/>
      <c r="UL56" s="10"/>
      <c r="UM56" s="10"/>
      <c r="UN56" s="10"/>
      <c r="UO56" s="10"/>
      <c r="UP56" s="10"/>
      <c r="UQ56" s="10"/>
      <c r="UR56" s="10"/>
      <c r="US56" s="10"/>
      <c r="UT56" s="10"/>
      <c r="UU56" s="10"/>
      <c r="UV56" s="10"/>
      <c r="UW56" s="10"/>
      <c r="UX56" s="10"/>
      <c r="UY56" s="10"/>
      <c r="UZ56" s="10"/>
      <c r="VA56" s="10"/>
      <c r="VB56" s="10"/>
      <c r="VC56" s="10"/>
      <c r="VD56" s="10"/>
      <c r="VE56" s="10"/>
      <c r="VF56" s="10"/>
      <c r="VG56" s="10"/>
      <c r="VH56" s="10"/>
      <c r="VI56" s="10"/>
      <c r="VJ56" s="10"/>
      <c r="VK56" s="10"/>
      <c r="VL56" s="10"/>
      <c r="VM56" s="10"/>
      <c r="VN56" s="10"/>
      <c r="VO56" s="10"/>
      <c r="VP56" s="10"/>
      <c r="VQ56" s="10"/>
      <c r="VR56" s="10"/>
      <c r="VS56" s="10"/>
      <c r="VT56" s="10"/>
      <c r="VU56" s="10"/>
      <c r="VV56" s="10"/>
      <c r="VW56" s="10"/>
      <c r="VX56" s="10"/>
      <c r="VY56" s="10"/>
      <c r="VZ56" s="10"/>
      <c r="WA56" s="10"/>
      <c r="WB56" s="10"/>
      <c r="WC56" s="10"/>
      <c r="WD56" s="10"/>
      <c r="WE56" s="10"/>
      <c r="WF56" s="10"/>
      <c r="WG56" s="10"/>
      <c r="WH56" s="10"/>
      <c r="WI56" s="10"/>
      <c r="WJ56" s="10"/>
      <c r="WK56" s="10"/>
      <c r="WL56" s="10"/>
      <c r="WM56" s="10"/>
      <c r="WN56" s="10"/>
      <c r="WO56" s="10"/>
      <c r="WP56" s="10"/>
      <c r="WQ56" s="10"/>
      <c r="WR56" s="10"/>
      <c r="WS56" s="10"/>
      <c r="WT56" s="10"/>
      <c r="WU56" s="10"/>
      <c r="WV56" s="10"/>
      <c r="WW56" s="10"/>
      <c r="WX56" s="10"/>
      <c r="WY56" s="10"/>
      <c r="WZ56" s="10"/>
      <c r="XA56" s="10"/>
      <c r="XB56" s="10"/>
      <c r="XC56" s="10"/>
      <c r="XD56" s="10"/>
      <c r="XE56" s="10"/>
      <c r="XF56" s="10"/>
      <c r="XG56" s="10"/>
      <c r="XH56" s="10"/>
      <c r="XI56" s="10"/>
      <c r="XJ56" s="10"/>
      <c r="XK56" s="10"/>
      <c r="XL56" s="10"/>
      <c r="XM56" s="10"/>
      <c r="XN56" s="10"/>
      <c r="XO56" s="10"/>
      <c r="XP56" s="10"/>
      <c r="XQ56" s="10"/>
      <c r="XR56" s="10"/>
      <c r="XS56" s="10"/>
      <c r="XT56" s="10"/>
      <c r="XU56" s="10"/>
      <c r="XV56" s="10"/>
      <c r="XW56" s="10"/>
      <c r="XX56" s="10"/>
      <c r="XY56" s="10"/>
      <c r="XZ56" s="10"/>
      <c r="YA56" s="10"/>
      <c r="YB56" s="10"/>
      <c r="YC56" s="10"/>
      <c r="YD56" s="10"/>
      <c r="YE56" s="10"/>
      <c r="YF56" s="10"/>
      <c r="YG56" s="10"/>
      <c r="YH56" s="10"/>
      <c r="YI56" s="10"/>
      <c r="YJ56" s="10"/>
      <c r="YK56" s="10"/>
      <c r="YL56" s="10"/>
      <c r="YM56" s="10"/>
      <c r="YN56" s="10"/>
      <c r="YO56" s="10"/>
      <c r="YP56" s="10"/>
      <c r="YQ56" s="10"/>
      <c r="YR56" s="10"/>
      <c r="YS56" s="10"/>
      <c r="YT56" s="10"/>
      <c r="YU56" s="10"/>
      <c r="YV56" s="10"/>
      <c r="YW56" s="10"/>
      <c r="YX56" s="10"/>
      <c r="YY56" s="10"/>
      <c r="YZ56" s="10"/>
      <c r="ZA56" s="10"/>
      <c r="ZB56" s="10"/>
      <c r="ZC56" s="10"/>
      <c r="ZD56" s="10"/>
      <c r="ZE56" s="10"/>
      <c r="ZF56" s="10"/>
      <c r="ZG56" s="10"/>
      <c r="ZH56" s="10"/>
      <c r="ZI56" s="10"/>
      <c r="ZJ56" s="10"/>
      <c r="ZK56" s="10"/>
      <c r="ZL56" s="10"/>
      <c r="ZM56" s="10"/>
      <c r="ZN56" s="10"/>
      <c r="ZO56" s="10"/>
      <c r="ZP56" s="10"/>
      <c r="ZQ56" s="10"/>
      <c r="ZR56" s="10"/>
      <c r="ZS56" s="10"/>
      <c r="ZT56" s="10"/>
      <c r="ZU56" s="10"/>
      <c r="ZV56" s="10"/>
      <c r="ZW56" s="10"/>
      <c r="ZX56" s="10"/>
      <c r="ZY56" s="10"/>
      <c r="ZZ56" s="10"/>
      <c r="AAA56" s="10"/>
      <c r="AAB56" s="10"/>
      <c r="AAC56" s="10"/>
      <c r="AAD56" s="10"/>
      <c r="AAE56" s="10"/>
      <c r="AAF56" s="10"/>
      <c r="AAG56" s="10"/>
      <c r="AAH56" s="10"/>
      <c r="AAI56" s="10"/>
      <c r="AAJ56" s="10"/>
      <c r="AAK56" s="10"/>
      <c r="AAL56" s="10"/>
      <c r="AAM56" s="10"/>
      <c r="AAN56" s="10"/>
      <c r="AAO56" s="10"/>
      <c r="AAP56" s="10"/>
      <c r="AAQ56" s="10"/>
      <c r="AAR56" s="10"/>
      <c r="AAS56" s="10"/>
      <c r="AAT56" s="10"/>
      <c r="AAU56" s="10"/>
      <c r="AAV56" s="10"/>
      <c r="AAW56" s="10"/>
      <c r="AAX56" s="10"/>
      <c r="AAY56" s="10"/>
      <c r="AAZ56" s="10"/>
      <c r="ABA56" s="10"/>
      <c r="ABB56" s="10"/>
      <c r="ABC56" s="10"/>
      <c r="ABD56" s="10"/>
      <c r="ABE56" s="10"/>
      <c r="ABF56" s="10"/>
      <c r="ABG56" s="10"/>
      <c r="ABH56" s="10"/>
      <c r="ABI56" s="10"/>
      <c r="ABJ56" s="10"/>
      <c r="ABK56" s="10"/>
      <c r="ABL56" s="10"/>
      <c r="ABM56" s="10"/>
      <c r="ABN56" s="10"/>
      <c r="ABO56" s="10"/>
      <c r="ABP56" s="10"/>
      <c r="ABQ56" s="10"/>
      <c r="ABR56" s="10"/>
      <c r="ABS56" s="10"/>
      <c r="ABT56" s="10"/>
      <c r="ABU56" s="10"/>
      <c r="ABV56" s="10"/>
      <c r="ABW56" s="10"/>
      <c r="ABX56" s="10"/>
      <c r="ABY56" s="10"/>
      <c r="ABZ56" s="10"/>
      <c r="ACA56" s="10"/>
      <c r="ACB56" s="10"/>
      <c r="ACC56" s="10"/>
      <c r="ACD56" s="10"/>
      <c r="ACE56" s="10"/>
      <c r="ACF56" s="10"/>
      <c r="ACG56" s="10"/>
      <c r="ACH56" s="10"/>
      <c r="ACI56" s="10"/>
      <c r="ACJ56" s="10"/>
      <c r="ACK56" s="10"/>
      <c r="ACL56" s="10"/>
      <c r="ACM56" s="10"/>
      <c r="ACN56" s="10"/>
      <c r="ACO56" s="10"/>
      <c r="ACP56" s="10"/>
      <c r="ACQ56" s="10"/>
      <c r="ACR56" s="10"/>
      <c r="ACS56" s="10"/>
      <c r="ACT56" s="10"/>
      <c r="ACU56" s="10"/>
      <c r="ACV56" s="10"/>
      <c r="ACW56" s="10"/>
      <c r="ACX56" s="10"/>
      <c r="ACY56" s="10"/>
      <c r="ACZ56" s="10"/>
      <c r="ADA56" s="10"/>
      <c r="ADB56" s="10"/>
      <c r="ADC56" s="10"/>
      <c r="ADD56" s="10"/>
      <c r="ADE56" s="10"/>
      <c r="ADF56" s="10"/>
      <c r="ADG56" s="10"/>
      <c r="ADH56" s="10"/>
      <c r="ADI56" s="10"/>
      <c r="ADJ56" s="10"/>
      <c r="ADK56" s="10"/>
      <c r="ADL56" s="10"/>
      <c r="ADM56" s="10"/>
      <c r="ADN56" s="10"/>
      <c r="ADO56" s="10"/>
      <c r="ADP56" s="10"/>
      <c r="ADQ56" s="10"/>
      <c r="ADR56" s="10"/>
      <c r="ADS56" s="10"/>
      <c r="ADT56" s="10"/>
      <c r="ADU56" s="10"/>
      <c r="ADV56" s="10"/>
      <c r="ADW56" s="10"/>
      <c r="ADX56" s="10"/>
      <c r="ADY56" s="10"/>
      <c r="ADZ56" s="10"/>
      <c r="AEA56" s="10"/>
      <c r="AEB56" s="10"/>
      <c r="AEC56" s="10"/>
      <c r="AED56" s="10"/>
      <c r="AEE56" s="10"/>
      <c r="AEF56" s="10"/>
      <c r="AEG56" s="10"/>
      <c r="AEH56" s="10"/>
      <c r="AEI56" s="10"/>
      <c r="AEJ56" s="10"/>
      <c r="AEK56" s="10"/>
      <c r="AEL56" s="10"/>
      <c r="AEM56" s="10"/>
      <c r="AEN56" s="10"/>
      <c r="AEO56" s="10"/>
      <c r="AEP56" s="10"/>
      <c r="AEQ56" s="10"/>
      <c r="AER56" s="10"/>
      <c r="AES56" s="10"/>
      <c r="AET56" s="10"/>
      <c r="AEU56" s="10"/>
      <c r="AEV56" s="10"/>
      <c r="AEW56" s="10"/>
      <c r="AEX56" s="10"/>
      <c r="AEY56" s="10"/>
      <c r="AEZ56" s="10"/>
      <c r="AFA56" s="10"/>
      <c r="AFB56" s="10"/>
      <c r="AFC56" s="10"/>
      <c r="AFD56" s="10"/>
      <c r="AFE56" s="10"/>
      <c r="AFF56" s="10"/>
      <c r="AFG56" s="10"/>
      <c r="AFH56" s="10"/>
      <c r="AFI56" s="10"/>
      <c r="AFJ56" s="10"/>
      <c r="AFK56" s="10"/>
      <c r="AFL56" s="10"/>
      <c r="AFM56" s="10"/>
      <c r="AFN56" s="10"/>
      <c r="AFO56" s="10"/>
      <c r="AFP56" s="10"/>
      <c r="AFQ56" s="10"/>
      <c r="AFR56" s="10"/>
      <c r="AFS56" s="10"/>
      <c r="AFT56" s="10"/>
      <c r="AFU56" s="10"/>
      <c r="AFV56" s="10"/>
      <c r="AFW56" s="10"/>
      <c r="AFX56" s="10"/>
      <c r="AFY56" s="10"/>
      <c r="AFZ56" s="10"/>
      <c r="AGA56" s="10"/>
      <c r="AGB56" s="10"/>
      <c r="AGC56" s="10"/>
      <c r="AGD56" s="10"/>
      <c r="AGE56" s="10"/>
      <c r="AGF56" s="10"/>
      <c r="AGG56" s="10"/>
      <c r="AGH56" s="10"/>
      <c r="AGI56" s="10"/>
      <c r="AGJ56" s="10"/>
      <c r="AGK56" s="10"/>
      <c r="AGL56" s="10"/>
      <c r="AGM56" s="10"/>
      <c r="AGN56" s="10"/>
      <c r="AGO56" s="10"/>
      <c r="AGP56" s="10"/>
      <c r="AGQ56" s="10"/>
      <c r="AGR56" s="10"/>
      <c r="AGS56" s="10"/>
      <c r="AGT56" s="10"/>
      <c r="AGU56" s="10"/>
      <c r="AGV56" s="10"/>
      <c r="AGW56" s="10"/>
      <c r="AGX56" s="10"/>
      <c r="AGY56" s="10"/>
      <c r="AGZ56" s="10"/>
      <c r="AHA56" s="10"/>
      <c r="AHB56" s="10"/>
      <c r="AHC56" s="10"/>
      <c r="AHD56" s="10"/>
      <c r="AHE56" s="10"/>
      <c r="AHF56" s="10"/>
      <c r="AHG56" s="10"/>
      <c r="AHH56" s="10"/>
      <c r="AHI56" s="10"/>
      <c r="AHJ56" s="10"/>
      <c r="AHK56" s="10"/>
      <c r="AHL56" s="10"/>
      <c r="AHM56" s="10"/>
      <c r="AHN56" s="10"/>
      <c r="AHO56" s="10"/>
      <c r="AHP56" s="10"/>
      <c r="AHQ56" s="10"/>
      <c r="AHR56" s="10"/>
      <c r="AHS56" s="10"/>
      <c r="AHT56" s="10"/>
      <c r="AHU56" s="10"/>
      <c r="AHV56" s="10"/>
      <c r="AHW56" s="10"/>
      <c r="AHX56" s="10"/>
      <c r="AHY56" s="10"/>
      <c r="AHZ56" s="10"/>
      <c r="AIA56" s="10"/>
      <c r="AIB56" s="10"/>
      <c r="AIC56" s="10"/>
      <c r="AID56" s="10"/>
      <c r="AIE56" s="10"/>
      <c r="AIF56" s="10"/>
      <c r="AIG56" s="10"/>
      <c r="AIH56" s="10"/>
      <c r="AII56" s="10"/>
      <c r="AIJ56" s="10"/>
      <c r="AIK56" s="10"/>
      <c r="AIL56" s="10"/>
      <c r="AIM56" s="10"/>
      <c r="AIN56" s="10"/>
      <c r="AIO56" s="10"/>
      <c r="AIP56" s="10"/>
      <c r="AIQ56" s="10"/>
      <c r="AIR56" s="10"/>
      <c r="AIS56" s="10"/>
      <c r="AIT56" s="10"/>
      <c r="AIU56" s="10"/>
      <c r="AIV56" s="10"/>
      <c r="AIW56" s="10"/>
      <c r="AIX56" s="10"/>
      <c r="AIY56" s="10"/>
      <c r="AIZ56" s="10"/>
      <c r="AJA56" s="10"/>
      <c r="AJB56" s="10"/>
      <c r="AJC56" s="10"/>
      <c r="AJD56" s="10"/>
      <c r="AJE56" s="10"/>
      <c r="AJF56" s="10"/>
      <c r="AJG56" s="10"/>
      <c r="AJH56" s="10"/>
      <c r="AJI56" s="10"/>
      <c r="AJJ56" s="10"/>
      <c r="AJK56" s="10"/>
      <c r="AJL56" s="10"/>
      <c r="AJM56" s="10"/>
      <c r="AJN56" s="10"/>
      <c r="AJO56" s="10"/>
      <c r="AJP56" s="10"/>
      <c r="AJQ56" s="10"/>
      <c r="AJR56" s="10"/>
      <c r="AJS56" s="10"/>
      <c r="AJT56" s="10"/>
      <c r="AJU56" s="10"/>
      <c r="AJV56" s="10"/>
      <c r="AJW56" s="10"/>
      <c r="AJX56" s="10"/>
      <c r="AJY56" s="10"/>
      <c r="AJZ56" s="10"/>
      <c r="AKA56" s="10"/>
      <c r="AKB56" s="10"/>
      <c r="AKC56" s="10"/>
      <c r="AKD56" s="10"/>
      <c r="AKE56" s="10"/>
      <c r="AKF56" s="10"/>
      <c r="AKG56" s="10"/>
      <c r="AKH56" s="10"/>
      <c r="AKI56" s="10"/>
      <c r="AKJ56" s="10"/>
      <c r="AKK56" s="10"/>
      <c r="AKL56" s="10"/>
      <c r="AKM56" s="10"/>
      <c r="AKN56" s="10"/>
      <c r="AKO56" s="10"/>
      <c r="AKP56" s="10"/>
      <c r="AKQ56" s="10"/>
      <c r="AKR56" s="10"/>
      <c r="AKS56" s="10"/>
      <c r="AKT56" s="10"/>
      <c r="AKU56" s="10"/>
      <c r="AKV56" s="10"/>
      <c r="AKW56" s="10"/>
      <c r="AKX56" s="10"/>
      <c r="AKY56" s="10"/>
      <c r="AKZ56" s="10"/>
      <c r="ALA56" s="10"/>
      <c r="ALB56" s="10"/>
      <c r="ALC56" s="10"/>
      <c r="ALD56" s="10"/>
      <c r="ALE56" s="10"/>
      <c r="ALF56" s="10"/>
      <c r="ALG56" s="10"/>
      <c r="ALH56" s="10"/>
      <c r="ALI56" s="10"/>
      <c r="ALJ56" s="10"/>
      <c r="ALK56" s="10"/>
      <c r="ALL56" s="10"/>
      <c r="ALM56" s="10"/>
      <c r="ALN56" s="10"/>
      <c r="ALO56" s="10"/>
      <c r="ALP56" s="10"/>
      <c r="ALQ56" s="10"/>
      <c r="ALR56" s="10"/>
      <c r="ALS56" s="10"/>
      <c r="ALT56" s="10"/>
      <c r="ALU56" s="10"/>
      <c r="ALV56" s="10"/>
      <c r="ALW56" s="10"/>
      <c r="ALX56" s="10"/>
      <c r="ALY56" s="10"/>
      <c r="ALZ56" s="10"/>
      <c r="AMA56" s="10"/>
      <c r="AMB56" s="10"/>
      <c r="AMC56" s="10"/>
      <c r="AMD56" s="10"/>
      <c r="AME56" s="10"/>
      <c r="AMF56" s="10"/>
      <c r="AMG56" s="10"/>
      <c r="AMH56" s="10"/>
      <c r="AMI56" s="10"/>
      <c r="AMJ56" s="10"/>
      <c r="AMK56" s="10"/>
      <c r="AML56" s="10"/>
      <c r="AMM56" s="10"/>
      <c r="AMN56" s="10"/>
      <c r="AMO56" s="10"/>
      <c r="AMP56" s="10"/>
      <c r="AMQ56" s="10"/>
      <c r="AMR56" s="10"/>
      <c r="AMS56" s="10"/>
      <c r="AMT56" s="10"/>
      <c r="AMU56" s="10"/>
      <c r="AMV56" s="10"/>
      <c r="AMW56" s="10"/>
      <c r="AMX56" s="10"/>
      <c r="AMY56" s="10"/>
      <c r="AMZ56" s="10"/>
      <c r="ANA56" s="10"/>
      <c r="ANB56" s="10"/>
      <c r="ANC56" s="10"/>
      <c r="AND56" s="10"/>
      <c r="ANE56" s="10"/>
      <c r="ANF56" s="10"/>
      <c r="ANG56" s="10"/>
      <c r="ANH56" s="10"/>
      <c r="ANI56" s="10"/>
      <c r="ANJ56" s="10"/>
      <c r="ANK56" s="10"/>
      <c r="ANL56" s="10"/>
      <c r="ANM56" s="10"/>
      <c r="ANN56" s="10"/>
      <c r="ANO56" s="10"/>
      <c r="ANP56" s="10"/>
      <c r="ANQ56" s="10"/>
      <c r="ANR56" s="10"/>
      <c r="ANS56" s="10"/>
      <c r="ANT56" s="10"/>
      <c r="ANU56" s="10"/>
      <c r="ANV56" s="10"/>
      <c r="ANW56" s="10"/>
      <c r="ANX56" s="10"/>
      <c r="ANY56" s="10"/>
      <c r="ANZ56" s="10"/>
      <c r="AOA56" s="10"/>
      <c r="AOB56" s="10"/>
      <c r="AOC56" s="10"/>
      <c r="AOD56" s="10"/>
      <c r="AOE56" s="10"/>
      <c r="AOF56" s="10"/>
      <c r="AOG56" s="10"/>
      <c r="AOH56" s="10"/>
      <c r="AOI56" s="10"/>
      <c r="AOJ56" s="10"/>
      <c r="AOK56" s="10"/>
      <c r="AOL56" s="10"/>
      <c r="AOM56" s="10"/>
      <c r="AON56" s="10"/>
      <c r="AOO56" s="10"/>
      <c r="AOP56" s="10"/>
      <c r="AOQ56" s="10"/>
      <c r="AOR56" s="10"/>
      <c r="AOS56" s="10"/>
      <c r="AOT56" s="10"/>
      <c r="AOU56" s="10"/>
      <c r="AOV56" s="10"/>
      <c r="AOW56" s="10"/>
      <c r="AOX56" s="10"/>
      <c r="AOY56" s="10"/>
      <c r="AOZ56" s="10"/>
      <c r="APA56" s="10"/>
      <c r="APB56" s="10"/>
      <c r="APC56" s="10"/>
      <c r="APD56" s="10"/>
      <c r="APE56" s="10"/>
      <c r="APF56" s="10"/>
      <c r="APG56" s="10"/>
      <c r="APH56" s="10"/>
      <c r="API56" s="10"/>
      <c r="APJ56" s="10"/>
      <c r="APK56" s="10"/>
      <c r="APL56" s="10"/>
      <c r="APM56" s="10"/>
      <c r="APN56" s="10"/>
      <c r="APO56" s="10"/>
      <c r="APP56" s="10"/>
      <c r="APQ56" s="10"/>
      <c r="APR56" s="10"/>
      <c r="APS56" s="10"/>
      <c r="APT56" s="10"/>
      <c r="APU56" s="10"/>
      <c r="APV56" s="10"/>
      <c r="APW56" s="10"/>
      <c r="APX56" s="10"/>
      <c r="APY56" s="10"/>
      <c r="APZ56" s="10"/>
      <c r="AQA56" s="10"/>
      <c r="AQB56" s="10"/>
      <c r="AQC56" s="10"/>
      <c r="AQD56" s="10"/>
      <c r="AQE56" s="10"/>
      <c r="AQF56" s="10"/>
      <c r="AQG56" s="10"/>
      <c r="AQH56" s="10"/>
      <c r="AQI56" s="10"/>
      <c r="AQJ56" s="10"/>
      <c r="AQK56" s="10"/>
      <c r="AQL56" s="10"/>
      <c r="AQM56" s="10"/>
      <c r="AQN56" s="10"/>
      <c r="AQO56" s="10"/>
      <c r="AQP56" s="10"/>
      <c r="AQQ56" s="10"/>
      <c r="AQR56" s="10"/>
      <c r="AQS56" s="10"/>
      <c r="AQT56" s="10"/>
      <c r="AQU56" s="10"/>
      <c r="AQV56" s="10"/>
      <c r="AQW56" s="10"/>
      <c r="AQX56" s="10"/>
      <c r="AQY56" s="10"/>
      <c r="AQZ56" s="10"/>
      <c r="ARA56" s="10"/>
      <c r="ARB56" s="10"/>
      <c r="ARC56" s="10"/>
      <c r="ARD56" s="10"/>
      <c r="ARE56" s="10"/>
      <c r="ARF56" s="10"/>
      <c r="ARG56" s="10"/>
      <c r="ARH56" s="10"/>
      <c r="ARI56" s="10"/>
      <c r="ARJ56" s="10"/>
      <c r="ARK56" s="10"/>
      <c r="ARL56" s="10"/>
      <c r="ARM56" s="10"/>
      <c r="ARN56" s="10"/>
      <c r="ARO56" s="10"/>
      <c r="ARP56" s="10"/>
      <c r="ARQ56" s="10"/>
      <c r="ARR56" s="10"/>
      <c r="ARS56" s="10"/>
      <c r="ART56" s="10"/>
      <c r="ARU56" s="10"/>
      <c r="ARV56" s="10"/>
      <c r="ARW56" s="10"/>
      <c r="ARX56" s="10"/>
      <c r="ARY56" s="10"/>
      <c r="ARZ56" s="10"/>
      <c r="ASA56" s="10"/>
      <c r="ASB56" s="10"/>
      <c r="ASC56" s="10"/>
      <c r="ASD56" s="10"/>
      <c r="ASE56" s="10"/>
      <c r="ASF56" s="10"/>
      <c r="ASG56" s="10"/>
      <c r="ASH56" s="10"/>
      <c r="ASI56" s="10"/>
      <c r="ASJ56" s="10"/>
      <c r="ASK56" s="10"/>
      <c r="ASL56" s="10"/>
      <c r="ASM56" s="10"/>
      <c r="ASN56" s="10"/>
      <c r="ASO56" s="10"/>
      <c r="ASP56" s="10"/>
      <c r="ASQ56" s="10"/>
      <c r="ASR56" s="10"/>
      <c r="ASS56" s="10"/>
      <c r="AST56" s="10"/>
      <c r="ASU56" s="10"/>
      <c r="ASV56" s="10"/>
      <c r="ASW56" s="10"/>
      <c r="ASX56" s="10"/>
      <c r="ASY56" s="10"/>
      <c r="ASZ56" s="10"/>
      <c r="ATA56" s="10"/>
      <c r="ATB56" s="10"/>
      <c r="ATC56" s="10"/>
      <c r="ATD56" s="10"/>
      <c r="ATE56" s="10"/>
      <c r="ATF56" s="10"/>
      <c r="ATG56" s="10"/>
      <c r="ATH56" s="10"/>
      <c r="ATI56" s="10"/>
      <c r="ATJ56" s="10"/>
      <c r="ATK56" s="10"/>
      <c r="ATL56" s="10"/>
      <c r="ATM56" s="10"/>
      <c r="ATN56" s="10"/>
      <c r="ATO56" s="10"/>
      <c r="ATP56" s="10"/>
      <c r="ATQ56" s="10"/>
      <c r="ATR56" s="10"/>
      <c r="ATS56" s="10"/>
      <c r="ATT56" s="10"/>
      <c r="ATU56" s="10"/>
      <c r="ATV56" s="10"/>
      <c r="ATW56" s="10"/>
      <c r="ATX56" s="10"/>
      <c r="ATY56" s="10"/>
      <c r="ATZ56" s="10"/>
      <c r="AUA56" s="10"/>
      <c r="AUB56" s="10"/>
      <c r="AUC56" s="10"/>
      <c r="AUD56" s="10"/>
      <c r="AUE56" s="10"/>
      <c r="AUF56" s="10"/>
      <c r="AUG56" s="10"/>
      <c r="AUH56" s="10"/>
      <c r="AUI56" s="10"/>
      <c r="AUJ56" s="10"/>
      <c r="AUK56" s="10"/>
      <c r="AUL56" s="10"/>
      <c r="AUM56" s="10"/>
      <c r="AUN56" s="10"/>
      <c r="AUO56" s="10"/>
      <c r="AUP56" s="10"/>
      <c r="AUQ56" s="10"/>
      <c r="AUR56" s="10"/>
      <c r="AUS56" s="10"/>
      <c r="AUT56" s="10"/>
      <c r="AUU56" s="10"/>
      <c r="AUV56" s="10"/>
      <c r="AUW56" s="10"/>
      <c r="AUX56" s="10"/>
      <c r="AUY56" s="10"/>
      <c r="AUZ56" s="10"/>
      <c r="AVA56" s="10"/>
      <c r="AVB56" s="10"/>
      <c r="AVC56" s="10"/>
      <c r="AVD56" s="10"/>
      <c r="AVE56" s="10"/>
      <c r="AVF56" s="10"/>
      <c r="AVG56" s="10"/>
      <c r="AVH56" s="10"/>
      <c r="AVI56" s="10"/>
      <c r="AVJ56" s="10"/>
      <c r="AVK56" s="10"/>
      <c r="AVL56" s="10"/>
      <c r="AVM56" s="10"/>
      <c r="AVN56" s="10"/>
      <c r="AVO56" s="10"/>
      <c r="AVP56" s="10"/>
      <c r="AVQ56" s="10"/>
      <c r="AVR56" s="10"/>
      <c r="AVS56" s="10"/>
      <c r="AVT56" s="10"/>
      <c r="AVU56" s="10"/>
      <c r="AVV56" s="10"/>
      <c r="AVW56" s="10"/>
      <c r="AVX56" s="10"/>
      <c r="AVY56" s="10"/>
      <c r="AVZ56" s="10"/>
      <c r="AWA56" s="10"/>
      <c r="AWB56" s="10"/>
      <c r="AWC56" s="10"/>
      <c r="AWD56" s="10"/>
      <c r="AWE56" s="10"/>
      <c r="AWF56" s="10"/>
      <c r="AWG56" s="10"/>
      <c r="AWH56" s="10"/>
      <c r="AWI56" s="10"/>
      <c r="AWJ56" s="10"/>
      <c r="AWK56" s="10"/>
      <c r="AWL56" s="10"/>
      <c r="AWM56" s="10"/>
      <c r="AWN56" s="10"/>
      <c r="AWO56" s="10"/>
      <c r="AWP56" s="10"/>
      <c r="AWQ56" s="10"/>
      <c r="AWR56" s="10"/>
      <c r="AWS56" s="10"/>
      <c r="AWT56" s="10"/>
      <c r="AWU56" s="10"/>
      <c r="AWV56" s="10"/>
      <c r="AWW56" s="10"/>
      <c r="AWX56" s="10"/>
      <c r="AWY56" s="10"/>
      <c r="AWZ56" s="10"/>
      <c r="AXA56" s="10"/>
      <c r="AXB56" s="10"/>
      <c r="AXC56" s="10"/>
      <c r="AXD56" s="10"/>
      <c r="AXE56" s="10"/>
      <c r="AXF56" s="10"/>
      <c r="AXG56" s="10"/>
      <c r="AXH56" s="10"/>
      <c r="AXI56" s="10"/>
      <c r="AXJ56" s="10"/>
      <c r="AXK56" s="10"/>
      <c r="AXL56" s="10"/>
      <c r="AXM56" s="10"/>
      <c r="AXN56" s="10"/>
      <c r="AXO56" s="10"/>
      <c r="AXP56" s="10"/>
      <c r="AXQ56" s="10"/>
      <c r="AXR56" s="10"/>
      <c r="AXS56" s="10"/>
      <c r="AXT56" s="10"/>
      <c r="AXU56" s="10"/>
      <c r="AXV56" s="10"/>
      <c r="AXW56" s="10"/>
      <c r="AXX56" s="10"/>
      <c r="AXY56" s="10"/>
      <c r="AXZ56" s="10"/>
      <c r="AYA56" s="10"/>
      <c r="AYB56" s="10"/>
      <c r="AYC56" s="10"/>
      <c r="AYD56" s="10"/>
      <c r="AYE56" s="10"/>
      <c r="AYF56" s="10"/>
      <c r="AYG56" s="10"/>
      <c r="AYH56" s="10"/>
      <c r="AYI56" s="10"/>
      <c r="AYJ56" s="10"/>
      <c r="AYK56" s="10"/>
      <c r="AYL56" s="10"/>
      <c r="AYM56" s="10"/>
      <c r="AYN56" s="10"/>
      <c r="AYO56" s="10"/>
      <c r="AYP56" s="10"/>
      <c r="AYQ56" s="10"/>
      <c r="AYR56" s="10"/>
      <c r="AYS56" s="10"/>
      <c r="AYT56" s="10"/>
      <c r="AYU56" s="10"/>
      <c r="AYV56" s="10"/>
      <c r="AYW56" s="10"/>
      <c r="AYX56" s="10"/>
      <c r="AYY56" s="10"/>
      <c r="AYZ56" s="10"/>
      <c r="AZA56" s="10"/>
      <c r="AZB56" s="10"/>
      <c r="AZC56" s="10"/>
      <c r="AZD56" s="10"/>
      <c r="AZE56" s="10"/>
      <c r="AZF56" s="10"/>
      <c r="AZG56" s="10"/>
      <c r="AZH56" s="10"/>
      <c r="AZI56" s="10"/>
      <c r="AZJ56" s="10"/>
      <c r="AZK56" s="10"/>
      <c r="AZL56" s="10"/>
      <c r="AZM56" s="10"/>
      <c r="AZN56" s="10"/>
      <c r="AZO56" s="10"/>
      <c r="AZP56" s="10"/>
      <c r="AZQ56" s="10"/>
      <c r="AZR56" s="10"/>
      <c r="AZS56" s="10"/>
      <c r="AZT56" s="10"/>
      <c r="AZU56" s="10"/>
      <c r="AZV56" s="10"/>
      <c r="AZW56" s="10"/>
      <c r="AZX56" s="10"/>
      <c r="AZY56" s="10"/>
      <c r="AZZ56" s="10"/>
      <c r="BAA56" s="10"/>
      <c r="BAB56" s="10"/>
      <c r="BAC56" s="10"/>
      <c r="BAD56" s="10"/>
      <c r="BAE56" s="10"/>
      <c r="BAF56" s="10"/>
      <c r="BAG56" s="10"/>
      <c r="BAH56" s="10"/>
      <c r="BAI56" s="10"/>
      <c r="BAJ56" s="10"/>
      <c r="BAK56" s="10"/>
      <c r="BAL56" s="10"/>
      <c r="BAM56" s="10"/>
      <c r="BAN56" s="10"/>
      <c r="BAO56" s="10"/>
      <c r="BAP56" s="10"/>
      <c r="BAQ56" s="10"/>
      <c r="BAR56" s="10"/>
      <c r="BAS56" s="10"/>
      <c r="BAT56" s="10"/>
      <c r="BAU56" s="10"/>
      <c r="BAV56" s="10"/>
      <c r="BAW56" s="10"/>
      <c r="BAX56" s="10"/>
      <c r="BAY56" s="10"/>
      <c r="BAZ56" s="10"/>
      <c r="BBA56" s="10"/>
      <c r="BBB56" s="10"/>
      <c r="BBC56" s="10"/>
      <c r="BBD56" s="10"/>
      <c r="BBE56" s="10"/>
      <c r="BBF56" s="10"/>
      <c r="BBG56" s="10"/>
      <c r="BBH56" s="10"/>
      <c r="BBI56" s="10"/>
      <c r="BBJ56" s="10"/>
      <c r="BBK56" s="10"/>
      <c r="BBL56" s="10"/>
      <c r="BBM56" s="10"/>
      <c r="BBN56" s="10"/>
      <c r="BBO56" s="10"/>
      <c r="BBP56" s="10"/>
      <c r="BBQ56" s="10"/>
      <c r="BBR56" s="10"/>
      <c r="BBS56" s="10"/>
      <c r="BBT56" s="10"/>
      <c r="BBU56" s="10"/>
      <c r="BBV56" s="10"/>
      <c r="BBW56" s="10"/>
      <c r="BBX56" s="10"/>
      <c r="BBY56" s="10"/>
      <c r="BBZ56" s="10"/>
      <c r="BCA56" s="10"/>
      <c r="BCB56" s="10"/>
      <c r="BCC56" s="10"/>
      <c r="BCD56" s="10"/>
      <c r="BCE56" s="10"/>
      <c r="BCF56" s="10"/>
      <c r="BCG56" s="10"/>
      <c r="BCH56" s="10"/>
      <c r="BCI56" s="10"/>
      <c r="BCJ56" s="10"/>
      <c r="BCK56" s="10"/>
      <c r="BCL56" s="10"/>
      <c r="BCM56" s="10"/>
      <c r="BCN56" s="10"/>
      <c r="BCO56" s="10"/>
      <c r="BCP56" s="10"/>
      <c r="BCQ56" s="10"/>
      <c r="BCR56" s="10"/>
      <c r="BCS56" s="10"/>
      <c r="BCT56" s="10"/>
      <c r="BCU56" s="10"/>
      <c r="BCV56" s="10"/>
      <c r="BCW56" s="10"/>
      <c r="BCX56" s="10"/>
      <c r="BCY56" s="10"/>
      <c r="BCZ56" s="10"/>
      <c r="BDA56" s="10"/>
      <c r="BDB56" s="10"/>
      <c r="BDC56" s="10"/>
      <c r="BDD56" s="10"/>
      <c r="BDE56" s="10"/>
      <c r="BDF56" s="10"/>
      <c r="BDG56" s="10"/>
      <c r="BDH56" s="10"/>
      <c r="BDI56" s="10"/>
      <c r="BDJ56" s="10"/>
      <c r="BDK56" s="10"/>
      <c r="BDL56" s="10"/>
      <c r="BDM56" s="10"/>
      <c r="BDN56" s="10"/>
      <c r="BDO56" s="10"/>
      <c r="BDP56" s="10"/>
      <c r="BDQ56" s="10"/>
      <c r="BDR56" s="10"/>
      <c r="BDS56" s="10"/>
      <c r="BDT56" s="10"/>
      <c r="BDU56" s="10"/>
      <c r="BDV56" s="10"/>
      <c r="BDW56" s="10"/>
      <c r="BDX56" s="10"/>
      <c r="BDY56" s="10"/>
      <c r="BDZ56" s="10"/>
      <c r="BEA56" s="10"/>
      <c r="BEB56" s="10"/>
      <c r="BEC56" s="10"/>
      <c r="BED56" s="10"/>
      <c r="BEE56" s="10"/>
      <c r="BEF56" s="10"/>
      <c r="BEG56" s="10"/>
      <c r="BEH56" s="10"/>
      <c r="BEI56" s="10"/>
      <c r="BEJ56" s="10"/>
      <c r="BEK56" s="10"/>
      <c r="BEL56" s="10"/>
      <c r="BEM56" s="10"/>
      <c r="BEN56" s="10"/>
      <c r="BEO56" s="10"/>
      <c r="BEP56" s="10"/>
      <c r="BEQ56" s="10"/>
      <c r="BER56" s="10"/>
      <c r="BES56" s="10"/>
      <c r="BET56" s="10"/>
      <c r="BEU56" s="10"/>
      <c r="BEV56" s="10"/>
      <c r="BEW56" s="10"/>
      <c r="BEX56" s="10"/>
      <c r="BEY56" s="10"/>
      <c r="BEZ56" s="10"/>
      <c r="BFA56" s="10"/>
      <c r="BFB56" s="10"/>
      <c r="BFC56" s="10"/>
      <c r="BFD56" s="10"/>
      <c r="BFE56" s="10"/>
      <c r="BFF56" s="10"/>
      <c r="BFG56" s="10"/>
      <c r="BFH56" s="10"/>
      <c r="BFI56" s="10"/>
      <c r="BFJ56" s="10"/>
      <c r="BFK56" s="10"/>
      <c r="BFL56" s="10"/>
      <c r="BFM56" s="10"/>
      <c r="BFN56" s="10"/>
      <c r="BFO56" s="10"/>
      <c r="BFP56" s="10"/>
      <c r="BFQ56" s="10"/>
      <c r="BFR56" s="10"/>
      <c r="BFS56" s="10"/>
      <c r="BFT56" s="10"/>
      <c r="BFU56" s="10"/>
      <c r="BFV56" s="10"/>
      <c r="BFW56" s="10"/>
      <c r="BFX56" s="10"/>
      <c r="BFY56" s="10"/>
      <c r="BFZ56" s="10"/>
      <c r="BGA56" s="10"/>
      <c r="BGB56" s="10"/>
      <c r="BGC56" s="10"/>
      <c r="BGD56" s="10"/>
      <c r="BGE56" s="10"/>
      <c r="BGF56" s="10"/>
      <c r="BGG56" s="10"/>
      <c r="BGH56" s="10"/>
      <c r="BGI56" s="10"/>
      <c r="BGJ56" s="10"/>
      <c r="BGK56" s="10"/>
      <c r="BGL56" s="10"/>
      <c r="BGM56" s="10"/>
      <c r="BGN56" s="10"/>
      <c r="BGO56" s="10"/>
      <c r="BGP56" s="10"/>
      <c r="BGQ56" s="10"/>
      <c r="BGR56" s="10"/>
      <c r="BGS56" s="10"/>
      <c r="BGT56" s="10"/>
      <c r="BGU56" s="10"/>
      <c r="BGV56" s="10"/>
      <c r="BGW56" s="10"/>
      <c r="BGX56" s="10"/>
      <c r="BGY56" s="10"/>
      <c r="BGZ56" s="10"/>
      <c r="BHA56" s="10"/>
      <c r="BHB56" s="10"/>
      <c r="BHC56" s="10"/>
      <c r="BHD56" s="10"/>
      <c r="BHE56" s="10"/>
      <c r="BHF56" s="10"/>
      <c r="BHG56" s="10"/>
      <c r="BHH56" s="10"/>
      <c r="BHI56" s="10"/>
      <c r="BHJ56" s="10"/>
      <c r="BHK56" s="10"/>
      <c r="BHL56" s="10"/>
      <c r="BHM56" s="10"/>
      <c r="BHN56" s="10"/>
      <c r="BHO56" s="10"/>
      <c r="BHP56" s="10"/>
      <c r="BHQ56" s="10"/>
      <c r="BHR56" s="10"/>
      <c r="BHS56" s="10"/>
      <c r="BHT56" s="10"/>
      <c r="BHU56" s="10"/>
      <c r="BHV56" s="10"/>
      <c r="BHW56" s="10"/>
      <c r="BHX56" s="10"/>
      <c r="BHY56" s="10"/>
      <c r="BHZ56" s="10"/>
      <c r="BIA56" s="10"/>
      <c r="BIB56" s="10"/>
      <c r="BIC56" s="10"/>
      <c r="BID56" s="10"/>
      <c r="BIE56" s="10"/>
      <c r="BIF56" s="10"/>
      <c r="BIG56" s="10"/>
      <c r="BIH56" s="10"/>
      <c r="BII56" s="10"/>
      <c r="BIJ56" s="10"/>
      <c r="BIK56" s="10"/>
      <c r="BIL56" s="10"/>
      <c r="BIM56" s="10"/>
      <c r="BIN56" s="10"/>
      <c r="BIO56" s="10"/>
      <c r="BIP56" s="10"/>
      <c r="BIQ56" s="10"/>
      <c r="BIR56" s="10"/>
      <c r="BIS56" s="10"/>
      <c r="BIT56" s="10"/>
      <c r="BIU56" s="10"/>
      <c r="BIV56" s="10"/>
      <c r="BIW56" s="10"/>
      <c r="BIX56" s="10"/>
      <c r="BIY56" s="10"/>
      <c r="BIZ56" s="10"/>
      <c r="BJA56" s="10"/>
      <c r="BJB56" s="10"/>
      <c r="BJC56" s="10"/>
      <c r="BJD56" s="10"/>
      <c r="BJE56" s="10"/>
      <c r="BJF56" s="10"/>
      <c r="BJG56" s="10"/>
      <c r="BJH56" s="10"/>
      <c r="BJI56" s="10"/>
      <c r="BJJ56" s="10"/>
      <c r="BJK56" s="10"/>
      <c r="BJL56" s="10"/>
      <c r="BJM56" s="10"/>
      <c r="BJN56" s="10"/>
      <c r="BJO56" s="10"/>
      <c r="BJP56" s="10"/>
      <c r="BJQ56" s="10"/>
      <c r="BJR56" s="10"/>
      <c r="BJS56" s="10"/>
      <c r="BJT56" s="10"/>
      <c r="BJU56" s="10"/>
      <c r="BJV56" s="10"/>
      <c r="BJW56" s="10"/>
      <c r="BJX56" s="10"/>
      <c r="BJY56" s="10"/>
      <c r="BJZ56" s="10"/>
      <c r="BKA56" s="10"/>
      <c r="BKB56" s="10"/>
      <c r="BKC56" s="10"/>
      <c r="BKD56" s="10"/>
      <c r="BKE56" s="10"/>
      <c r="BKF56" s="10"/>
      <c r="BKG56" s="10"/>
      <c r="BKH56" s="10"/>
      <c r="BKI56" s="10"/>
      <c r="BKJ56" s="10"/>
      <c r="BKK56" s="10"/>
      <c r="BKL56" s="10"/>
      <c r="BKM56" s="10"/>
      <c r="BKN56" s="10"/>
      <c r="BKO56" s="10"/>
      <c r="BKP56" s="10"/>
      <c r="BKQ56" s="10"/>
      <c r="BKR56" s="10"/>
      <c r="BKS56" s="10"/>
      <c r="BKT56" s="10"/>
      <c r="BKU56" s="10"/>
      <c r="BKV56" s="10"/>
      <c r="BKW56" s="10"/>
      <c r="BKX56" s="10"/>
      <c r="BKY56" s="10"/>
      <c r="BKZ56" s="10"/>
      <c r="BLA56" s="10"/>
      <c r="BLB56" s="10"/>
      <c r="BLC56" s="10"/>
      <c r="BLD56" s="10"/>
      <c r="BLE56" s="10"/>
      <c r="BLF56" s="10"/>
      <c r="BLG56" s="10"/>
      <c r="BLH56" s="10"/>
      <c r="BLI56" s="10"/>
      <c r="BLJ56" s="10"/>
      <c r="BLK56" s="10"/>
      <c r="BLL56" s="10"/>
      <c r="BLM56" s="10"/>
      <c r="BLN56" s="10"/>
      <c r="BLO56" s="10"/>
      <c r="BLP56" s="10"/>
      <c r="BLQ56" s="10"/>
      <c r="BLR56" s="10"/>
      <c r="BLS56" s="10"/>
      <c r="BLT56" s="10"/>
      <c r="BLU56" s="10"/>
      <c r="BLV56" s="10"/>
      <c r="BLW56" s="10"/>
      <c r="BLX56" s="10"/>
      <c r="BLY56" s="10"/>
      <c r="BLZ56" s="10"/>
      <c r="BMA56" s="10"/>
      <c r="BMB56" s="10"/>
      <c r="BMC56" s="10"/>
      <c r="BMD56" s="10"/>
      <c r="BME56" s="10"/>
      <c r="BMF56" s="10"/>
      <c r="BMG56" s="10"/>
      <c r="BMH56" s="10"/>
      <c r="BMI56" s="10"/>
      <c r="BMJ56" s="10"/>
      <c r="BMK56" s="10"/>
      <c r="BML56" s="10"/>
      <c r="BMM56" s="10"/>
      <c r="BMN56" s="10"/>
      <c r="BMO56" s="10"/>
      <c r="BMP56" s="10"/>
      <c r="BMQ56" s="10"/>
      <c r="BMR56" s="10"/>
      <c r="BMS56" s="10"/>
      <c r="BMT56" s="10"/>
      <c r="BMU56" s="10"/>
      <c r="BMV56" s="10"/>
      <c r="BMW56" s="10"/>
      <c r="BMX56" s="10"/>
      <c r="BMY56" s="10"/>
      <c r="BMZ56" s="10"/>
      <c r="BNA56" s="10"/>
      <c r="BNB56" s="10"/>
      <c r="BNC56" s="10"/>
      <c r="BND56" s="10"/>
      <c r="BNE56" s="10"/>
      <c r="BNF56" s="10"/>
      <c r="BNG56" s="10"/>
      <c r="BNH56" s="10"/>
      <c r="BNI56" s="10"/>
      <c r="BNJ56" s="10"/>
      <c r="BNK56" s="10"/>
      <c r="BNL56" s="10"/>
      <c r="BNM56" s="10"/>
      <c r="BNN56" s="10"/>
      <c r="BNO56" s="10"/>
      <c r="BNP56" s="10"/>
      <c r="BNQ56" s="10"/>
      <c r="BNR56" s="10"/>
      <c r="BNS56" s="10"/>
      <c r="BNT56" s="10"/>
      <c r="BNU56" s="10"/>
      <c r="BNV56" s="10"/>
      <c r="BNW56" s="10"/>
      <c r="BNX56" s="10"/>
      <c r="BNY56" s="10"/>
      <c r="BNZ56" s="10"/>
      <c r="BOA56" s="10"/>
      <c r="BOB56" s="10"/>
      <c r="BOC56" s="10"/>
      <c r="BOD56" s="10"/>
      <c r="BOE56" s="10"/>
      <c r="BOF56" s="10"/>
      <c r="BOG56" s="10"/>
      <c r="BOH56" s="10"/>
      <c r="BOI56" s="10"/>
      <c r="BOJ56" s="10"/>
      <c r="BOK56" s="10"/>
      <c r="BOL56" s="10"/>
      <c r="BOM56" s="10"/>
      <c r="BON56" s="10"/>
      <c r="BOO56" s="10"/>
      <c r="BOP56" s="10"/>
      <c r="BOQ56" s="10"/>
      <c r="BOR56" s="10"/>
      <c r="BOS56" s="10"/>
      <c r="BOT56" s="10"/>
      <c r="BOU56" s="10"/>
      <c r="BOV56" s="10"/>
      <c r="BOW56" s="10"/>
      <c r="BOX56" s="10"/>
      <c r="BOY56" s="10"/>
      <c r="BOZ56" s="10"/>
      <c r="BPA56" s="10"/>
      <c r="BPB56" s="10"/>
      <c r="BPC56" s="10"/>
      <c r="BPD56" s="10"/>
      <c r="BPE56" s="10"/>
      <c r="BPF56" s="10"/>
      <c r="BPG56" s="10"/>
      <c r="BPH56" s="10"/>
      <c r="BPI56" s="10"/>
      <c r="BPJ56" s="10"/>
      <c r="BPK56" s="10"/>
      <c r="BPL56" s="10"/>
      <c r="BPM56" s="10"/>
      <c r="BPN56" s="10"/>
      <c r="BPO56" s="10"/>
      <c r="BPP56" s="10"/>
      <c r="BPQ56" s="10"/>
      <c r="BPR56" s="10"/>
      <c r="BPS56" s="10"/>
      <c r="BPT56" s="10"/>
      <c r="BPU56" s="10"/>
      <c r="BPV56" s="10"/>
      <c r="BPW56" s="10"/>
      <c r="BPX56" s="10"/>
      <c r="BPY56" s="10"/>
      <c r="BPZ56" s="10"/>
      <c r="BQA56" s="10"/>
      <c r="BQB56" s="10"/>
      <c r="BQC56" s="10"/>
      <c r="BQD56" s="10"/>
      <c r="BQE56" s="10"/>
      <c r="BQF56" s="10"/>
      <c r="BQG56" s="10"/>
      <c r="BQH56" s="10"/>
      <c r="BQI56" s="10"/>
      <c r="BQJ56" s="10"/>
      <c r="BQK56" s="10"/>
      <c r="BQL56" s="10"/>
      <c r="BQM56" s="10"/>
      <c r="BQN56" s="10"/>
      <c r="BQO56" s="10"/>
      <c r="BQP56" s="10"/>
      <c r="BQQ56" s="10"/>
      <c r="BQR56" s="10"/>
      <c r="BQS56" s="10"/>
      <c r="BQT56" s="10"/>
      <c r="BQU56" s="10"/>
      <c r="BQV56" s="10"/>
      <c r="BQW56" s="10"/>
      <c r="BQX56" s="10"/>
      <c r="BQY56" s="10"/>
      <c r="BQZ56" s="10"/>
      <c r="BRA56" s="10"/>
      <c r="BRB56" s="10"/>
      <c r="BRC56" s="10"/>
      <c r="BRD56" s="10"/>
      <c r="BRE56" s="10"/>
      <c r="BRF56" s="10"/>
      <c r="BRG56" s="10"/>
      <c r="BRH56" s="10"/>
      <c r="BRI56" s="10"/>
      <c r="BRJ56" s="10"/>
      <c r="BRK56" s="10"/>
      <c r="BRL56" s="10"/>
      <c r="BRM56" s="10"/>
      <c r="BRN56" s="10"/>
      <c r="BRO56" s="10"/>
      <c r="BRP56" s="10"/>
      <c r="BRQ56" s="10"/>
      <c r="BRR56" s="10"/>
      <c r="BRS56" s="10"/>
      <c r="BRT56" s="10"/>
      <c r="BRU56" s="10"/>
      <c r="BRV56" s="10"/>
      <c r="BRW56" s="10"/>
      <c r="BRX56" s="10"/>
      <c r="BRY56" s="10"/>
      <c r="BRZ56" s="10"/>
      <c r="BSA56" s="10"/>
      <c r="BSB56" s="10"/>
      <c r="BSC56" s="10"/>
      <c r="BSD56" s="10"/>
      <c r="BSE56" s="10"/>
      <c r="BSF56" s="10"/>
      <c r="BSG56" s="10"/>
      <c r="BSH56" s="10"/>
      <c r="BSI56" s="10"/>
      <c r="BSJ56" s="10"/>
      <c r="BSK56" s="10"/>
      <c r="BSL56" s="10"/>
      <c r="BSM56" s="10"/>
      <c r="BSN56" s="10"/>
      <c r="BSO56" s="10"/>
      <c r="BSP56" s="10"/>
      <c r="BSQ56" s="10"/>
      <c r="BSR56" s="10"/>
      <c r="BSS56" s="10"/>
      <c r="BST56" s="10"/>
      <c r="BSU56" s="10"/>
      <c r="BSV56" s="10"/>
      <c r="BSW56" s="10"/>
      <c r="BSX56" s="10"/>
      <c r="BSY56" s="10"/>
      <c r="BSZ56" s="10"/>
      <c r="BTA56" s="10"/>
      <c r="BTB56" s="10"/>
      <c r="BTC56" s="10"/>
      <c r="BTD56" s="10"/>
      <c r="BTE56" s="10"/>
      <c r="BTF56" s="10"/>
      <c r="BTG56" s="10"/>
      <c r="BTH56" s="10"/>
      <c r="BTI56" s="10"/>
      <c r="BTJ56" s="10"/>
      <c r="BTK56" s="10"/>
      <c r="BTL56" s="10"/>
      <c r="BTM56" s="10"/>
      <c r="BTN56" s="10"/>
      <c r="BTO56" s="10"/>
      <c r="BTP56" s="10"/>
      <c r="BTQ56" s="10"/>
      <c r="BTR56" s="10"/>
      <c r="BTS56" s="10"/>
      <c r="BTT56" s="10"/>
      <c r="BTU56" s="10"/>
      <c r="BTV56" s="10"/>
      <c r="BTW56" s="10"/>
      <c r="BTX56" s="10"/>
      <c r="BTY56" s="10"/>
      <c r="BTZ56" s="10"/>
      <c r="BUA56" s="10"/>
      <c r="BUB56" s="10"/>
      <c r="BUC56" s="10"/>
      <c r="BUD56" s="10"/>
      <c r="BUE56" s="10"/>
      <c r="BUF56" s="10"/>
      <c r="BUG56" s="10"/>
      <c r="BUH56" s="10"/>
      <c r="BUI56" s="10"/>
      <c r="BUJ56" s="10"/>
      <c r="BUK56" s="10"/>
      <c r="BUL56" s="10"/>
      <c r="BUM56" s="10"/>
      <c r="BUN56" s="10"/>
      <c r="BUO56" s="10"/>
      <c r="BUP56" s="10"/>
      <c r="BUQ56" s="10"/>
      <c r="BUR56" s="10"/>
      <c r="BUS56" s="10"/>
      <c r="BUT56" s="10"/>
      <c r="BUU56" s="10"/>
      <c r="BUV56" s="10"/>
      <c r="BUW56" s="10"/>
      <c r="BUX56" s="10"/>
      <c r="BUY56" s="10"/>
      <c r="BUZ56" s="10"/>
      <c r="BVA56" s="10"/>
      <c r="BVB56" s="10"/>
      <c r="BVC56" s="10"/>
      <c r="BVD56" s="10"/>
      <c r="BVE56" s="10"/>
      <c r="BVF56" s="10"/>
      <c r="BVG56" s="10"/>
      <c r="BVH56" s="10"/>
      <c r="BVI56" s="10"/>
      <c r="BVJ56" s="10"/>
      <c r="BVK56" s="10"/>
      <c r="BVL56" s="10"/>
      <c r="BVM56" s="10"/>
      <c r="BVN56" s="10"/>
      <c r="BVO56" s="10"/>
      <c r="BVP56" s="10"/>
      <c r="BVQ56" s="10"/>
      <c r="BVR56" s="10"/>
      <c r="BVS56" s="10"/>
      <c r="BVT56" s="10"/>
      <c r="BVU56" s="10"/>
      <c r="BVV56" s="10"/>
      <c r="BVW56" s="10"/>
      <c r="BVX56" s="10"/>
      <c r="BVY56" s="10"/>
      <c r="BVZ56" s="10"/>
      <c r="BWA56" s="10"/>
      <c r="BWB56" s="10"/>
      <c r="BWC56" s="10"/>
      <c r="BWD56" s="10"/>
      <c r="BWE56" s="10"/>
      <c r="BWF56" s="10"/>
      <c r="BWG56" s="10"/>
      <c r="BWH56" s="10"/>
      <c r="BWI56" s="10"/>
      <c r="BWJ56" s="10"/>
      <c r="BWK56" s="10"/>
      <c r="BWL56" s="10"/>
      <c r="BWM56" s="10"/>
      <c r="BWN56" s="10"/>
      <c r="BWO56" s="10"/>
      <c r="BWP56" s="10"/>
      <c r="BWQ56" s="10"/>
      <c r="BWR56" s="10"/>
      <c r="BWS56" s="10"/>
      <c r="BWT56" s="10"/>
      <c r="BWU56" s="10"/>
      <c r="BWV56" s="10"/>
      <c r="BWW56" s="10"/>
      <c r="BWX56" s="10"/>
      <c r="BWY56" s="10"/>
      <c r="BWZ56" s="10"/>
      <c r="BXA56" s="10"/>
      <c r="BXB56" s="10"/>
      <c r="BXC56" s="10"/>
      <c r="BXD56" s="10"/>
      <c r="BXE56" s="10"/>
      <c r="BXF56" s="10"/>
      <c r="BXG56" s="10"/>
      <c r="BXH56" s="10"/>
      <c r="BXI56" s="10"/>
      <c r="BXJ56" s="10"/>
      <c r="BXK56" s="10"/>
      <c r="BXL56" s="10"/>
      <c r="BXM56" s="10"/>
      <c r="BXN56" s="10"/>
      <c r="BXO56" s="10"/>
      <c r="BXP56" s="10"/>
      <c r="BXQ56" s="10"/>
      <c r="BXR56" s="10"/>
      <c r="BXS56" s="10"/>
      <c r="BXT56" s="10"/>
      <c r="BXU56" s="10"/>
      <c r="BXV56" s="10"/>
      <c r="BXW56" s="10"/>
      <c r="BXX56" s="10"/>
      <c r="BXY56" s="10"/>
      <c r="BXZ56" s="10"/>
      <c r="BYA56" s="10"/>
      <c r="BYB56" s="10"/>
      <c r="BYC56" s="10"/>
      <c r="BYD56" s="10"/>
      <c r="BYE56" s="10"/>
      <c r="BYF56" s="10"/>
      <c r="BYG56" s="10"/>
      <c r="BYH56" s="10"/>
      <c r="BYI56" s="10"/>
      <c r="BYJ56" s="10"/>
      <c r="BYK56" s="10"/>
      <c r="BYL56" s="10"/>
      <c r="BYM56" s="10"/>
      <c r="BYN56" s="10"/>
      <c r="BYO56" s="10"/>
      <c r="BYP56" s="10"/>
      <c r="BYQ56" s="10"/>
      <c r="BYR56" s="10"/>
      <c r="BYS56" s="10"/>
      <c r="BYT56" s="10"/>
      <c r="BYU56" s="10"/>
      <c r="BYV56" s="10"/>
      <c r="BYW56" s="10"/>
      <c r="BYX56" s="10"/>
      <c r="BYY56" s="10"/>
      <c r="BYZ56" s="10"/>
      <c r="BZA56" s="10"/>
      <c r="BZB56" s="10"/>
      <c r="BZC56" s="10"/>
      <c r="BZD56" s="10"/>
      <c r="BZE56" s="10"/>
      <c r="BZF56" s="10"/>
      <c r="BZG56" s="10"/>
      <c r="BZH56" s="10"/>
      <c r="BZI56" s="10"/>
      <c r="BZJ56" s="10"/>
      <c r="BZK56" s="10"/>
      <c r="BZL56" s="10"/>
      <c r="BZM56" s="10"/>
      <c r="BZN56" s="10"/>
      <c r="BZO56" s="10"/>
      <c r="BZP56" s="10"/>
      <c r="BZQ56" s="10"/>
      <c r="BZR56" s="10"/>
      <c r="BZS56" s="10"/>
      <c r="BZT56" s="10"/>
      <c r="BZU56" s="10"/>
      <c r="BZV56" s="10"/>
      <c r="BZW56" s="10"/>
      <c r="BZX56" s="10"/>
      <c r="BZY56" s="10"/>
      <c r="BZZ56" s="10"/>
      <c r="CAA56" s="10"/>
      <c r="CAB56" s="10"/>
      <c r="CAC56" s="10"/>
      <c r="CAD56" s="10"/>
      <c r="CAE56" s="10"/>
      <c r="CAF56" s="10"/>
      <c r="CAG56" s="10"/>
      <c r="CAH56" s="10"/>
      <c r="CAI56" s="10"/>
      <c r="CAJ56" s="10"/>
      <c r="CAK56" s="10"/>
      <c r="CAL56" s="10"/>
      <c r="CAM56" s="10"/>
      <c r="CAN56" s="10"/>
      <c r="CAO56" s="10"/>
      <c r="CAP56" s="10"/>
      <c r="CAQ56" s="10"/>
      <c r="CAR56" s="10"/>
      <c r="CAS56" s="10"/>
      <c r="CAT56" s="10"/>
      <c r="CAU56" s="10"/>
      <c r="CAV56" s="10"/>
      <c r="CAW56" s="10"/>
      <c r="CAX56" s="10"/>
      <c r="CAY56" s="10"/>
      <c r="CAZ56" s="10"/>
      <c r="CBA56" s="10"/>
      <c r="CBB56" s="10"/>
      <c r="CBC56" s="10"/>
      <c r="CBD56" s="10"/>
      <c r="CBE56" s="10"/>
      <c r="CBF56" s="10"/>
      <c r="CBG56" s="10"/>
      <c r="CBH56" s="10"/>
      <c r="CBI56" s="10"/>
      <c r="CBJ56" s="10"/>
      <c r="CBK56" s="10"/>
      <c r="CBL56" s="10"/>
      <c r="CBM56" s="10"/>
      <c r="CBN56" s="10"/>
      <c r="CBO56" s="10"/>
      <c r="CBP56" s="10"/>
      <c r="CBQ56" s="10"/>
      <c r="CBR56" s="10"/>
      <c r="CBS56" s="10"/>
      <c r="CBT56" s="10"/>
      <c r="CBU56" s="10"/>
      <c r="CBV56" s="10"/>
      <c r="CBW56" s="10"/>
      <c r="CBX56" s="10"/>
      <c r="CBY56" s="10"/>
      <c r="CBZ56" s="10"/>
      <c r="CCA56" s="10"/>
      <c r="CCB56" s="10"/>
      <c r="CCC56" s="10"/>
      <c r="CCD56" s="10"/>
      <c r="CCE56" s="10"/>
      <c r="CCF56" s="10"/>
      <c r="CCG56" s="10"/>
      <c r="CCH56" s="10"/>
      <c r="CCI56" s="10"/>
      <c r="CCJ56" s="10"/>
      <c r="CCK56" s="10"/>
      <c r="CCL56" s="10"/>
      <c r="CCM56" s="10"/>
      <c r="CCN56" s="10"/>
      <c r="CCO56" s="10"/>
      <c r="CCP56" s="10"/>
      <c r="CCQ56" s="10"/>
      <c r="CCR56" s="10"/>
      <c r="CCS56" s="10"/>
      <c r="CCT56" s="10"/>
      <c r="CCU56" s="10"/>
      <c r="CCV56" s="10"/>
      <c r="CCW56" s="10"/>
      <c r="CCX56" s="10"/>
      <c r="CCY56" s="10"/>
      <c r="CCZ56" s="10"/>
      <c r="CDA56" s="10"/>
      <c r="CDB56" s="10"/>
      <c r="CDC56" s="10"/>
      <c r="CDD56" s="10"/>
      <c r="CDE56" s="10"/>
      <c r="CDF56" s="10"/>
      <c r="CDG56" s="10"/>
      <c r="CDH56" s="10"/>
      <c r="CDI56" s="10"/>
      <c r="CDJ56" s="10"/>
      <c r="CDK56" s="10"/>
      <c r="CDL56" s="10"/>
      <c r="CDM56" s="10"/>
      <c r="CDN56" s="10"/>
      <c r="CDO56" s="10"/>
      <c r="CDP56" s="10"/>
      <c r="CDQ56" s="10"/>
      <c r="CDR56" s="10"/>
      <c r="CDS56" s="10"/>
      <c r="CDT56" s="10"/>
      <c r="CDU56" s="10"/>
      <c r="CDV56" s="10"/>
      <c r="CDW56" s="10"/>
      <c r="CDX56" s="10"/>
      <c r="CDY56" s="10"/>
      <c r="CDZ56" s="10"/>
      <c r="CEA56" s="10"/>
      <c r="CEB56" s="10"/>
      <c r="CEC56" s="10"/>
      <c r="CED56" s="10"/>
      <c r="CEE56" s="10"/>
      <c r="CEF56" s="10"/>
      <c r="CEG56" s="10"/>
      <c r="CEH56" s="10"/>
      <c r="CEI56" s="10"/>
      <c r="CEJ56" s="10"/>
      <c r="CEK56" s="10"/>
      <c r="CEL56" s="10"/>
      <c r="CEM56" s="10"/>
      <c r="CEN56" s="10"/>
      <c r="CEO56" s="10"/>
      <c r="CEP56" s="10"/>
      <c r="CEQ56" s="10"/>
      <c r="CER56" s="10"/>
      <c r="CES56" s="10"/>
      <c r="CET56" s="10"/>
      <c r="CEU56" s="10"/>
      <c r="CEV56" s="10"/>
      <c r="CEW56" s="10"/>
      <c r="CEX56" s="10"/>
      <c r="CEY56" s="10"/>
      <c r="CEZ56" s="10"/>
      <c r="CFA56" s="10"/>
      <c r="CFB56" s="10"/>
      <c r="CFC56" s="10"/>
      <c r="CFD56" s="10"/>
      <c r="CFE56" s="10"/>
      <c r="CFF56" s="10"/>
      <c r="CFG56" s="10"/>
      <c r="CFH56" s="10"/>
      <c r="CFI56" s="10"/>
      <c r="CFJ56" s="10"/>
      <c r="CFK56" s="10"/>
      <c r="CFL56" s="10"/>
      <c r="CFM56" s="10"/>
      <c r="CFN56" s="10"/>
      <c r="CFO56" s="10"/>
      <c r="CFP56" s="10"/>
      <c r="CFQ56" s="10"/>
      <c r="CFR56" s="10"/>
      <c r="CFS56" s="10"/>
      <c r="CFT56" s="10"/>
      <c r="CFU56" s="10"/>
      <c r="CFV56" s="10"/>
      <c r="CFW56" s="10"/>
      <c r="CFX56" s="10"/>
      <c r="CFY56" s="10"/>
      <c r="CFZ56" s="10"/>
      <c r="CGA56" s="10"/>
      <c r="CGB56" s="10"/>
      <c r="CGC56" s="10"/>
      <c r="CGD56" s="10"/>
      <c r="CGE56" s="10"/>
      <c r="CGF56" s="10"/>
      <c r="CGG56" s="10"/>
      <c r="CGH56" s="10"/>
      <c r="CGI56" s="10"/>
      <c r="CGJ56" s="10"/>
      <c r="CGK56" s="10"/>
      <c r="CGL56" s="10"/>
      <c r="CGM56" s="10"/>
      <c r="CGN56" s="10"/>
      <c r="CGO56" s="10"/>
      <c r="CGP56" s="10"/>
      <c r="CGQ56" s="10"/>
      <c r="CGR56" s="10"/>
      <c r="CGS56" s="10"/>
      <c r="CGT56" s="10"/>
      <c r="CGU56" s="10"/>
      <c r="CGV56" s="10"/>
      <c r="CGW56" s="10"/>
      <c r="CGX56" s="10"/>
      <c r="CGY56" s="10"/>
      <c r="CGZ56" s="10"/>
      <c r="CHA56" s="10"/>
      <c r="CHB56" s="10"/>
      <c r="CHC56" s="10"/>
      <c r="CHD56" s="10"/>
      <c r="CHE56" s="10"/>
      <c r="CHF56" s="10"/>
      <c r="CHG56" s="10"/>
      <c r="CHH56" s="10"/>
      <c r="CHI56" s="10"/>
      <c r="CHJ56" s="10"/>
      <c r="CHK56" s="10"/>
      <c r="CHL56" s="10"/>
      <c r="CHM56" s="10"/>
      <c r="CHN56" s="10"/>
      <c r="CHO56" s="10"/>
      <c r="CHP56" s="10"/>
      <c r="CHQ56" s="10"/>
      <c r="CHR56" s="10"/>
      <c r="CHS56" s="10"/>
      <c r="CHT56" s="10"/>
      <c r="CHU56" s="10"/>
      <c r="CHV56" s="10"/>
      <c r="CHW56" s="10"/>
      <c r="CHX56" s="10"/>
      <c r="CHY56" s="10"/>
      <c r="CHZ56" s="10"/>
      <c r="CIA56" s="10"/>
      <c r="CIB56" s="10"/>
      <c r="CIC56" s="10"/>
      <c r="CID56" s="10"/>
      <c r="CIE56" s="10"/>
      <c r="CIF56" s="10"/>
      <c r="CIG56" s="10"/>
      <c r="CIH56" s="10"/>
      <c r="CII56" s="10"/>
      <c r="CIJ56" s="10"/>
      <c r="CIK56" s="10"/>
      <c r="CIL56" s="10"/>
      <c r="CIM56" s="10"/>
      <c r="CIN56" s="10"/>
      <c r="CIO56" s="10"/>
      <c r="CIP56" s="10"/>
      <c r="CIQ56" s="10"/>
      <c r="CIR56" s="10"/>
      <c r="CIS56" s="10"/>
      <c r="CIT56" s="10"/>
      <c r="CIU56" s="10"/>
      <c r="CIV56" s="10"/>
      <c r="CIW56" s="10"/>
      <c r="CIX56" s="10"/>
      <c r="CIY56" s="10"/>
      <c r="CIZ56" s="10"/>
      <c r="CJA56" s="10"/>
      <c r="CJB56" s="10"/>
      <c r="CJC56" s="10"/>
      <c r="CJD56" s="10"/>
      <c r="CJE56" s="10"/>
      <c r="CJF56" s="10"/>
      <c r="CJG56" s="10"/>
      <c r="CJH56" s="10"/>
      <c r="CJI56" s="10"/>
      <c r="CJJ56" s="10"/>
      <c r="CJK56" s="10"/>
      <c r="CJL56" s="10"/>
      <c r="CJM56" s="10"/>
      <c r="CJN56" s="10"/>
      <c r="CJO56" s="10"/>
      <c r="CJP56" s="10"/>
      <c r="CJQ56" s="10"/>
      <c r="CJR56" s="10"/>
      <c r="CJS56" s="10"/>
      <c r="CJT56" s="10"/>
      <c r="CJU56" s="10"/>
      <c r="CJV56" s="10"/>
      <c r="CJW56" s="10"/>
      <c r="CJX56" s="10"/>
      <c r="CJY56" s="10"/>
      <c r="CJZ56" s="10"/>
      <c r="CKA56" s="10"/>
      <c r="CKB56" s="10"/>
      <c r="CKC56" s="10"/>
      <c r="CKD56" s="10"/>
      <c r="CKE56" s="10"/>
      <c r="CKF56" s="10"/>
      <c r="CKG56" s="10"/>
      <c r="CKH56" s="10"/>
      <c r="CKI56" s="10"/>
      <c r="CKJ56" s="10"/>
      <c r="CKK56" s="10"/>
      <c r="CKL56" s="10"/>
      <c r="CKM56" s="10"/>
      <c r="CKN56" s="10"/>
      <c r="CKO56" s="10"/>
      <c r="CKP56" s="10"/>
      <c r="CKQ56" s="10"/>
      <c r="CKR56" s="10"/>
      <c r="CKS56" s="10"/>
      <c r="CKT56" s="10"/>
      <c r="CKU56" s="10"/>
      <c r="CKV56" s="10"/>
      <c r="CKW56" s="10"/>
      <c r="CKX56" s="10"/>
      <c r="CKY56" s="10"/>
      <c r="CKZ56" s="10"/>
      <c r="CLA56" s="10"/>
      <c r="CLB56" s="10"/>
      <c r="CLC56" s="10"/>
      <c r="CLD56" s="10"/>
      <c r="CLE56" s="10"/>
      <c r="CLF56" s="10"/>
      <c r="CLG56" s="10"/>
      <c r="CLH56" s="10"/>
      <c r="CLI56" s="10"/>
      <c r="CLJ56" s="10"/>
      <c r="CLK56" s="10"/>
      <c r="CLL56" s="10"/>
      <c r="CLM56" s="10"/>
      <c r="CLN56" s="10"/>
      <c r="CLO56" s="10"/>
      <c r="CLP56" s="10"/>
      <c r="CLQ56" s="10"/>
      <c r="CLR56" s="10"/>
      <c r="CLS56" s="10"/>
      <c r="CLT56" s="10"/>
      <c r="CLU56" s="10"/>
      <c r="CLV56" s="10"/>
      <c r="CLW56" s="10"/>
      <c r="CLX56" s="10"/>
      <c r="CLY56" s="10"/>
      <c r="CLZ56" s="10"/>
      <c r="CMA56" s="10"/>
      <c r="CMB56" s="10"/>
      <c r="CMC56" s="10"/>
      <c r="CMD56" s="10"/>
      <c r="CME56" s="10"/>
      <c r="CMF56" s="10"/>
      <c r="CMG56" s="10"/>
      <c r="CMH56" s="10"/>
      <c r="CMI56" s="10"/>
      <c r="CMJ56" s="10"/>
      <c r="CMK56" s="10"/>
      <c r="CML56" s="10"/>
      <c r="CMM56" s="10"/>
      <c r="CMN56" s="10"/>
      <c r="CMO56" s="10"/>
      <c r="CMP56" s="10"/>
      <c r="CMQ56" s="10"/>
      <c r="CMR56" s="10"/>
      <c r="CMS56" s="10"/>
      <c r="CMT56" s="10"/>
      <c r="CMU56" s="10"/>
      <c r="CMV56" s="10"/>
      <c r="CMW56" s="10"/>
      <c r="CMX56" s="10"/>
      <c r="CMY56" s="10"/>
      <c r="CMZ56" s="10"/>
      <c r="CNA56" s="10"/>
      <c r="CNB56" s="10"/>
      <c r="CNC56" s="10"/>
      <c r="CND56" s="10"/>
      <c r="CNE56" s="10"/>
      <c r="CNF56" s="10"/>
      <c r="CNG56" s="10"/>
      <c r="CNH56" s="10"/>
      <c r="CNI56" s="10"/>
      <c r="CNJ56" s="10"/>
      <c r="CNK56" s="10"/>
      <c r="CNL56" s="10"/>
      <c r="CNM56" s="10"/>
      <c r="CNN56" s="10"/>
      <c r="CNO56" s="10"/>
      <c r="CNP56" s="10"/>
      <c r="CNQ56" s="10"/>
      <c r="CNR56" s="10"/>
      <c r="CNS56" s="10"/>
      <c r="CNT56" s="10"/>
      <c r="CNU56" s="10"/>
      <c r="CNV56" s="10"/>
      <c r="CNW56" s="10"/>
      <c r="CNX56" s="10"/>
      <c r="CNY56" s="10"/>
      <c r="CNZ56" s="10"/>
      <c r="COA56" s="10"/>
      <c r="COB56" s="10"/>
      <c r="COC56" s="10"/>
      <c r="COD56" s="10"/>
      <c r="COE56" s="10"/>
      <c r="COF56" s="10"/>
      <c r="COG56" s="10"/>
      <c r="COH56" s="10"/>
      <c r="COI56" s="10"/>
      <c r="COJ56" s="10"/>
      <c r="COK56" s="10"/>
      <c r="COL56" s="10"/>
      <c r="COM56" s="10"/>
      <c r="CON56" s="10"/>
      <c r="COO56" s="10"/>
      <c r="COP56" s="10"/>
      <c r="COQ56" s="10"/>
      <c r="COR56" s="10"/>
      <c r="COS56" s="10"/>
      <c r="COT56" s="10"/>
      <c r="COU56" s="10"/>
      <c r="COV56" s="10"/>
      <c r="COW56" s="10"/>
      <c r="COX56" s="10"/>
      <c r="COY56" s="10"/>
      <c r="COZ56" s="10"/>
      <c r="CPA56" s="10"/>
      <c r="CPB56" s="10"/>
      <c r="CPC56" s="10"/>
      <c r="CPD56" s="10"/>
      <c r="CPE56" s="10"/>
      <c r="CPF56" s="10"/>
      <c r="CPG56" s="10"/>
      <c r="CPH56" s="10"/>
      <c r="CPI56" s="10"/>
      <c r="CPJ56" s="10"/>
      <c r="CPK56" s="10"/>
      <c r="CPL56" s="10"/>
      <c r="CPM56" s="10"/>
      <c r="CPN56" s="10"/>
      <c r="CPO56" s="10"/>
      <c r="CPP56" s="10"/>
      <c r="CPQ56" s="10"/>
      <c r="CPR56" s="10"/>
      <c r="CPS56" s="10"/>
      <c r="CPT56" s="10"/>
      <c r="CPU56" s="10"/>
      <c r="CPV56" s="10"/>
      <c r="CPW56" s="10"/>
      <c r="CPX56" s="10"/>
      <c r="CPY56" s="10"/>
      <c r="CPZ56" s="10"/>
      <c r="CQA56" s="10"/>
      <c r="CQB56" s="10"/>
      <c r="CQC56" s="10"/>
      <c r="CQD56" s="10"/>
      <c r="CQE56" s="10"/>
      <c r="CQF56" s="10"/>
      <c r="CQG56" s="10"/>
      <c r="CQH56" s="10"/>
      <c r="CQI56" s="10"/>
      <c r="CQJ56" s="10"/>
      <c r="CQK56" s="10"/>
      <c r="CQL56" s="10"/>
      <c r="CQM56" s="10"/>
      <c r="CQN56" s="10"/>
      <c r="CQO56" s="10"/>
      <c r="CQP56" s="10"/>
      <c r="CQQ56" s="10"/>
      <c r="CQR56" s="10"/>
      <c r="CQS56" s="10"/>
      <c r="CQT56" s="10"/>
      <c r="CQU56" s="10"/>
      <c r="CQV56" s="10"/>
      <c r="CQW56" s="10"/>
      <c r="CQX56" s="10"/>
      <c r="CQY56" s="10"/>
      <c r="CQZ56" s="10"/>
      <c r="CRA56" s="10"/>
      <c r="CRB56" s="10"/>
      <c r="CRC56" s="10"/>
      <c r="CRD56" s="10"/>
      <c r="CRE56" s="10"/>
      <c r="CRF56" s="10"/>
      <c r="CRG56" s="10"/>
      <c r="CRH56" s="10"/>
      <c r="CRI56" s="10"/>
      <c r="CRJ56" s="10"/>
      <c r="CRK56" s="10"/>
      <c r="CRL56" s="10"/>
      <c r="CRM56" s="10"/>
      <c r="CRN56" s="10"/>
      <c r="CRO56" s="10"/>
      <c r="CRP56" s="10"/>
      <c r="CRQ56" s="10"/>
      <c r="CRR56" s="10"/>
      <c r="CRS56" s="10"/>
      <c r="CRT56" s="10"/>
      <c r="CRU56" s="10"/>
      <c r="CRV56" s="10"/>
      <c r="CRW56" s="10"/>
      <c r="CRX56" s="10"/>
      <c r="CRY56" s="10"/>
      <c r="CRZ56" s="10"/>
      <c r="CSA56" s="10"/>
      <c r="CSB56" s="10"/>
      <c r="CSC56" s="10"/>
      <c r="CSD56" s="10"/>
      <c r="CSE56" s="10"/>
      <c r="CSF56" s="10"/>
      <c r="CSG56" s="10"/>
      <c r="CSH56" s="10"/>
      <c r="CSI56" s="10"/>
      <c r="CSJ56" s="10"/>
      <c r="CSK56" s="10"/>
      <c r="CSL56" s="10"/>
      <c r="CSM56" s="10"/>
      <c r="CSN56" s="10"/>
      <c r="CSO56" s="10"/>
      <c r="CSP56" s="10"/>
      <c r="CSQ56" s="10"/>
      <c r="CSR56" s="10"/>
      <c r="CSS56" s="10"/>
      <c r="CST56" s="10"/>
      <c r="CSU56" s="10"/>
      <c r="CSV56" s="10"/>
      <c r="CSW56" s="10"/>
      <c r="CSX56" s="10"/>
      <c r="CSY56" s="10"/>
      <c r="CSZ56" s="10"/>
      <c r="CTA56" s="10"/>
      <c r="CTB56" s="10"/>
      <c r="CTC56" s="10"/>
      <c r="CTD56" s="10"/>
      <c r="CTE56" s="10"/>
      <c r="CTF56" s="10"/>
      <c r="CTG56" s="10"/>
      <c r="CTH56" s="10"/>
      <c r="CTI56" s="10"/>
      <c r="CTJ56" s="10"/>
      <c r="CTK56" s="10"/>
      <c r="CTL56" s="10"/>
      <c r="CTM56" s="10"/>
      <c r="CTN56" s="10"/>
      <c r="CTO56" s="10"/>
      <c r="CTP56" s="10"/>
      <c r="CTQ56" s="10"/>
      <c r="CTR56" s="10"/>
      <c r="CTS56" s="10"/>
      <c r="CTT56" s="10"/>
      <c r="CTU56" s="10"/>
      <c r="CTV56" s="10"/>
      <c r="CTW56" s="10"/>
      <c r="CTX56" s="10"/>
      <c r="CTY56" s="10"/>
      <c r="CTZ56" s="10"/>
      <c r="CUA56" s="10"/>
      <c r="CUB56" s="10"/>
      <c r="CUC56" s="10"/>
      <c r="CUD56" s="10"/>
      <c r="CUE56" s="10"/>
      <c r="CUF56" s="10"/>
      <c r="CUG56" s="10"/>
      <c r="CUH56" s="10"/>
      <c r="CUI56" s="10"/>
      <c r="CUJ56" s="10"/>
      <c r="CUK56" s="10"/>
      <c r="CUL56" s="10"/>
      <c r="CUM56" s="10"/>
      <c r="CUN56" s="10"/>
      <c r="CUO56" s="10"/>
      <c r="CUP56" s="10"/>
      <c r="CUQ56" s="10"/>
      <c r="CUR56" s="10"/>
      <c r="CUS56" s="10"/>
      <c r="CUT56" s="10"/>
      <c r="CUU56" s="10"/>
      <c r="CUV56" s="10"/>
      <c r="CUW56" s="10"/>
      <c r="CUX56" s="10"/>
      <c r="CUY56" s="10"/>
      <c r="CUZ56" s="10"/>
      <c r="CVA56" s="10"/>
      <c r="CVB56" s="10"/>
      <c r="CVC56" s="10"/>
      <c r="CVD56" s="10"/>
      <c r="CVE56" s="10"/>
      <c r="CVF56" s="10"/>
      <c r="CVG56" s="10"/>
      <c r="CVH56" s="10"/>
      <c r="CVI56" s="10"/>
      <c r="CVJ56" s="10"/>
      <c r="CVK56" s="10"/>
      <c r="CVL56" s="10"/>
      <c r="CVM56" s="10"/>
      <c r="CVN56" s="10"/>
      <c r="CVO56" s="10"/>
      <c r="CVP56" s="10"/>
      <c r="CVQ56" s="10"/>
      <c r="CVR56" s="10"/>
      <c r="CVS56" s="10"/>
      <c r="CVT56" s="10"/>
      <c r="CVU56" s="10"/>
      <c r="CVV56" s="10"/>
      <c r="CVW56" s="10"/>
      <c r="CVX56" s="10"/>
      <c r="CVY56" s="10"/>
      <c r="CVZ56" s="10"/>
      <c r="CWA56" s="10"/>
      <c r="CWB56" s="10"/>
      <c r="CWC56" s="10"/>
      <c r="CWD56" s="10"/>
      <c r="CWE56" s="10"/>
      <c r="CWF56" s="10"/>
      <c r="CWG56" s="10"/>
      <c r="CWH56" s="10"/>
      <c r="CWI56" s="10"/>
      <c r="CWJ56" s="10"/>
      <c r="CWK56" s="10"/>
      <c r="CWL56" s="10"/>
      <c r="CWM56" s="10"/>
      <c r="CWN56" s="10"/>
      <c r="CWO56" s="10"/>
      <c r="CWP56" s="10"/>
      <c r="CWQ56" s="10"/>
      <c r="CWR56" s="10"/>
      <c r="CWS56" s="10"/>
      <c r="CWT56" s="10"/>
      <c r="CWU56" s="10"/>
      <c r="CWV56" s="10"/>
      <c r="CWW56" s="10"/>
      <c r="CWX56" s="10"/>
      <c r="CWY56" s="10"/>
      <c r="CWZ56" s="10"/>
      <c r="CXA56" s="10"/>
      <c r="CXB56" s="10"/>
      <c r="CXC56" s="10"/>
      <c r="CXD56" s="10"/>
      <c r="CXE56" s="10"/>
      <c r="CXF56" s="10"/>
      <c r="CXG56" s="10"/>
      <c r="CXH56" s="10"/>
      <c r="CXI56" s="10"/>
      <c r="CXJ56" s="10"/>
      <c r="CXK56" s="10"/>
      <c r="CXL56" s="10"/>
      <c r="CXM56" s="10"/>
      <c r="CXN56" s="10"/>
      <c r="CXO56" s="10"/>
      <c r="CXP56" s="10"/>
      <c r="CXQ56" s="10"/>
      <c r="CXR56" s="10"/>
      <c r="CXS56" s="10"/>
      <c r="CXT56" s="10"/>
      <c r="CXU56" s="10"/>
      <c r="CXV56" s="10"/>
      <c r="CXW56" s="10"/>
      <c r="CXX56" s="10"/>
      <c r="CXY56" s="10"/>
      <c r="CXZ56" s="10"/>
      <c r="CYA56" s="10"/>
      <c r="CYB56" s="10"/>
      <c r="CYC56" s="10"/>
      <c r="CYD56" s="10"/>
      <c r="CYE56" s="10"/>
      <c r="CYF56" s="10"/>
      <c r="CYG56" s="10"/>
      <c r="CYH56" s="10"/>
      <c r="CYI56" s="10"/>
      <c r="CYJ56" s="10"/>
      <c r="CYK56" s="10"/>
      <c r="CYL56" s="10"/>
      <c r="CYM56" s="10"/>
      <c r="CYN56" s="10"/>
      <c r="CYO56" s="10"/>
      <c r="CYP56" s="10"/>
      <c r="CYQ56" s="10"/>
      <c r="CYR56" s="10"/>
      <c r="CYS56" s="10"/>
      <c r="CYT56" s="10"/>
      <c r="CYU56" s="10"/>
      <c r="CYV56" s="10"/>
      <c r="CYW56" s="10"/>
      <c r="CYX56" s="10"/>
      <c r="CYY56" s="10"/>
      <c r="CYZ56" s="10"/>
      <c r="CZA56" s="10"/>
      <c r="CZB56" s="10"/>
      <c r="CZC56" s="10"/>
      <c r="CZD56" s="10"/>
      <c r="CZE56" s="10"/>
      <c r="CZF56" s="10"/>
      <c r="CZG56" s="10"/>
      <c r="CZH56" s="10"/>
      <c r="CZI56" s="10"/>
      <c r="CZJ56" s="10"/>
      <c r="CZK56" s="10"/>
      <c r="CZL56" s="10"/>
      <c r="CZM56" s="10"/>
      <c r="CZN56" s="10"/>
      <c r="CZO56" s="10"/>
      <c r="CZP56" s="10"/>
      <c r="CZQ56" s="10"/>
      <c r="CZR56" s="10"/>
      <c r="CZS56" s="10"/>
      <c r="CZT56" s="10"/>
      <c r="CZU56" s="10"/>
      <c r="CZV56" s="10"/>
      <c r="CZW56" s="10"/>
      <c r="CZX56" s="10"/>
      <c r="CZY56" s="10"/>
      <c r="CZZ56" s="10"/>
      <c r="DAA56" s="10"/>
      <c r="DAB56" s="10"/>
      <c r="DAC56" s="10"/>
      <c r="DAD56" s="10"/>
      <c r="DAE56" s="10"/>
      <c r="DAF56" s="10"/>
      <c r="DAG56" s="10"/>
      <c r="DAH56" s="10"/>
      <c r="DAI56" s="10"/>
      <c r="DAJ56" s="10"/>
      <c r="DAK56" s="10"/>
      <c r="DAL56" s="10"/>
      <c r="DAM56" s="10"/>
      <c r="DAN56" s="10"/>
      <c r="DAO56" s="10"/>
      <c r="DAP56" s="10"/>
      <c r="DAQ56" s="10"/>
      <c r="DAR56" s="10"/>
      <c r="DAS56" s="10"/>
      <c r="DAT56" s="10"/>
      <c r="DAU56" s="10"/>
      <c r="DAV56" s="10"/>
      <c r="DAW56" s="10"/>
      <c r="DAX56" s="10"/>
      <c r="DAY56" s="10"/>
      <c r="DAZ56" s="10"/>
      <c r="DBA56" s="10"/>
      <c r="DBB56" s="10"/>
      <c r="DBC56" s="10"/>
      <c r="DBD56" s="10"/>
      <c r="DBE56" s="10"/>
      <c r="DBF56" s="10"/>
      <c r="DBG56" s="10"/>
      <c r="DBH56" s="10"/>
      <c r="DBI56" s="10"/>
      <c r="DBJ56" s="10"/>
      <c r="DBK56" s="10"/>
      <c r="DBL56" s="10"/>
      <c r="DBM56" s="10"/>
      <c r="DBN56" s="10"/>
      <c r="DBO56" s="10"/>
      <c r="DBP56" s="10"/>
      <c r="DBQ56" s="10"/>
      <c r="DBR56" s="10"/>
      <c r="DBS56" s="10"/>
      <c r="DBT56" s="10"/>
      <c r="DBU56" s="10"/>
      <c r="DBV56" s="10"/>
      <c r="DBW56" s="10"/>
      <c r="DBX56" s="10"/>
      <c r="DBY56" s="10"/>
      <c r="DBZ56" s="10"/>
      <c r="DCA56" s="10"/>
      <c r="DCB56" s="10"/>
      <c r="DCC56" s="10"/>
      <c r="DCD56" s="10"/>
      <c r="DCE56" s="10"/>
      <c r="DCF56" s="10"/>
      <c r="DCG56" s="10"/>
      <c r="DCH56" s="10"/>
      <c r="DCI56" s="10"/>
      <c r="DCJ56" s="10"/>
      <c r="DCK56" s="10"/>
      <c r="DCL56" s="10"/>
      <c r="DCM56" s="10"/>
      <c r="DCN56" s="10"/>
      <c r="DCO56" s="10"/>
      <c r="DCP56" s="10"/>
      <c r="DCQ56" s="10"/>
      <c r="DCR56" s="10"/>
      <c r="DCS56" s="10"/>
      <c r="DCT56" s="10"/>
      <c r="DCU56" s="10"/>
      <c r="DCV56" s="10"/>
      <c r="DCW56" s="10"/>
      <c r="DCX56" s="10"/>
      <c r="DCY56" s="10"/>
      <c r="DCZ56" s="10"/>
      <c r="DDA56" s="10"/>
      <c r="DDB56" s="10"/>
      <c r="DDC56" s="10"/>
      <c r="DDD56" s="10"/>
      <c r="DDE56" s="10"/>
      <c r="DDF56" s="10"/>
      <c r="DDG56" s="10"/>
      <c r="DDH56" s="10"/>
      <c r="DDI56" s="10"/>
      <c r="DDJ56" s="10"/>
      <c r="DDK56" s="10"/>
      <c r="DDL56" s="10"/>
      <c r="DDM56" s="10"/>
      <c r="DDN56" s="10"/>
      <c r="DDO56" s="10"/>
      <c r="DDP56" s="10"/>
      <c r="DDQ56" s="10"/>
      <c r="DDR56" s="10"/>
      <c r="DDS56" s="10"/>
      <c r="DDT56" s="10"/>
      <c r="DDU56" s="10"/>
      <c r="DDV56" s="10"/>
      <c r="DDW56" s="10"/>
      <c r="DDX56" s="10"/>
      <c r="DDY56" s="10"/>
      <c r="DDZ56" s="10"/>
      <c r="DEA56" s="10"/>
      <c r="DEB56" s="10"/>
      <c r="DEC56" s="10"/>
      <c r="DED56" s="10"/>
      <c r="DEE56" s="10"/>
      <c r="DEF56" s="10"/>
      <c r="DEG56" s="10"/>
      <c r="DEH56" s="10"/>
      <c r="DEI56" s="10"/>
      <c r="DEJ56" s="10"/>
      <c r="DEK56" s="10"/>
      <c r="DEL56" s="10"/>
      <c r="DEM56" s="10"/>
      <c r="DEN56" s="10"/>
      <c r="DEO56" s="10"/>
      <c r="DEP56" s="10"/>
      <c r="DEQ56" s="10"/>
      <c r="DER56" s="10"/>
      <c r="DES56" s="10"/>
      <c r="DET56" s="10"/>
      <c r="DEU56" s="10"/>
      <c r="DEV56" s="10"/>
      <c r="DEW56" s="10"/>
      <c r="DEX56" s="10"/>
      <c r="DEY56" s="10"/>
      <c r="DEZ56" s="10"/>
      <c r="DFA56" s="10"/>
      <c r="DFB56" s="10"/>
      <c r="DFC56" s="10"/>
      <c r="DFD56" s="10"/>
      <c r="DFE56" s="10"/>
      <c r="DFF56" s="10"/>
      <c r="DFG56" s="10"/>
      <c r="DFH56" s="10"/>
      <c r="DFI56" s="10"/>
      <c r="DFJ56" s="10"/>
      <c r="DFK56" s="10"/>
      <c r="DFL56" s="10"/>
      <c r="DFM56" s="10"/>
      <c r="DFN56" s="10"/>
      <c r="DFO56" s="10"/>
      <c r="DFP56" s="10"/>
      <c r="DFQ56" s="10"/>
      <c r="DFR56" s="10"/>
      <c r="DFS56" s="10"/>
      <c r="DFT56" s="10"/>
      <c r="DFU56" s="10"/>
      <c r="DFV56" s="10"/>
      <c r="DFW56" s="10"/>
      <c r="DFX56" s="10"/>
      <c r="DFY56" s="10"/>
      <c r="DFZ56" s="10"/>
      <c r="DGA56" s="10"/>
      <c r="DGB56" s="10"/>
      <c r="DGC56" s="10"/>
      <c r="DGD56" s="10"/>
      <c r="DGE56" s="10"/>
      <c r="DGF56" s="10"/>
      <c r="DGG56" s="10"/>
      <c r="DGH56" s="10"/>
      <c r="DGI56" s="10"/>
      <c r="DGJ56" s="10"/>
      <c r="DGK56" s="10"/>
      <c r="DGL56" s="10"/>
      <c r="DGM56" s="10"/>
      <c r="DGN56" s="10"/>
      <c r="DGO56" s="10"/>
      <c r="DGP56" s="10"/>
      <c r="DGQ56" s="10"/>
      <c r="DGR56" s="10"/>
      <c r="DGS56" s="10"/>
      <c r="DGT56" s="10"/>
      <c r="DGU56" s="10"/>
      <c r="DGV56" s="10"/>
      <c r="DGW56" s="10"/>
      <c r="DGX56" s="10"/>
      <c r="DGY56" s="10"/>
      <c r="DGZ56" s="10"/>
      <c r="DHA56" s="10"/>
      <c r="DHB56" s="10"/>
      <c r="DHC56" s="10"/>
      <c r="DHD56" s="10"/>
      <c r="DHE56" s="10"/>
      <c r="DHF56" s="10"/>
      <c r="DHG56" s="10"/>
      <c r="DHH56" s="10"/>
      <c r="DHI56" s="10"/>
      <c r="DHJ56" s="10"/>
      <c r="DHK56" s="10"/>
      <c r="DHL56" s="10"/>
      <c r="DHM56" s="10"/>
      <c r="DHN56" s="10"/>
      <c r="DHO56" s="10"/>
      <c r="DHP56" s="10"/>
      <c r="DHQ56" s="10"/>
      <c r="DHR56" s="10"/>
      <c r="DHS56" s="10"/>
      <c r="DHT56" s="10"/>
      <c r="DHU56" s="10"/>
      <c r="DHV56" s="10"/>
      <c r="DHW56" s="10"/>
      <c r="DHX56" s="10"/>
      <c r="DHY56" s="10"/>
      <c r="DHZ56" s="10"/>
      <c r="DIA56" s="10"/>
      <c r="DIB56" s="10"/>
      <c r="DIC56" s="10"/>
      <c r="DID56" s="10"/>
      <c r="DIE56" s="10"/>
      <c r="DIF56" s="10"/>
      <c r="DIG56" s="10"/>
      <c r="DIH56" s="10"/>
      <c r="DII56" s="10"/>
      <c r="DIJ56" s="10"/>
      <c r="DIK56" s="10"/>
      <c r="DIL56" s="10"/>
      <c r="DIM56" s="10"/>
      <c r="DIN56" s="10"/>
      <c r="DIO56" s="10"/>
      <c r="DIP56" s="10"/>
      <c r="DIQ56" s="10"/>
      <c r="DIR56" s="10"/>
      <c r="DIS56" s="10"/>
      <c r="DIT56" s="10"/>
      <c r="DIU56" s="10"/>
      <c r="DIV56" s="10"/>
      <c r="DIW56" s="10"/>
      <c r="DIX56" s="10"/>
      <c r="DIY56" s="10"/>
      <c r="DIZ56" s="10"/>
      <c r="DJA56" s="10"/>
      <c r="DJB56" s="10"/>
      <c r="DJC56" s="10"/>
      <c r="DJD56" s="10"/>
      <c r="DJE56" s="10"/>
      <c r="DJF56" s="10"/>
      <c r="DJG56" s="10"/>
      <c r="DJH56" s="10"/>
      <c r="DJI56" s="10"/>
      <c r="DJJ56" s="10"/>
      <c r="DJK56" s="10"/>
      <c r="DJL56" s="10"/>
      <c r="DJM56" s="10"/>
      <c r="DJN56" s="10"/>
      <c r="DJO56" s="10"/>
      <c r="DJP56" s="10"/>
      <c r="DJQ56" s="10"/>
      <c r="DJR56" s="10"/>
      <c r="DJS56" s="10"/>
      <c r="DJT56" s="10"/>
      <c r="DJU56" s="10"/>
      <c r="DJV56" s="10"/>
      <c r="DJW56" s="10"/>
      <c r="DJX56" s="10"/>
      <c r="DJY56" s="10"/>
      <c r="DJZ56" s="10"/>
      <c r="DKA56" s="10"/>
      <c r="DKB56" s="10"/>
      <c r="DKC56" s="10"/>
      <c r="DKD56" s="10"/>
      <c r="DKE56" s="10"/>
      <c r="DKF56" s="10"/>
      <c r="DKG56" s="10"/>
      <c r="DKH56" s="10"/>
      <c r="DKI56" s="10"/>
      <c r="DKJ56" s="10"/>
      <c r="DKK56" s="10"/>
      <c r="DKL56" s="10"/>
      <c r="DKM56" s="10"/>
      <c r="DKN56" s="10"/>
      <c r="DKO56" s="10"/>
      <c r="DKP56" s="10"/>
      <c r="DKQ56" s="10"/>
      <c r="DKR56" s="10"/>
      <c r="DKS56" s="10"/>
      <c r="DKT56" s="10"/>
      <c r="DKU56" s="10"/>
      <c r="DKV56" s="10"/>
      <c r="DKW56" s="10"/>
      <c r="DKX56" s="10"/>
      <c r="DKY56" s="10"/>
      <c r="DKZ56" s="10"/>
      <c r="DLA56" s="10"/>
      <c r="DLB56" s="10"/>
      <c r="DLC56" s="10"/>
      <c r="DLD56" s="10"/>
      <c r="DLE56" s="10"/>
      <c r="DLF56" s="10"/>
      <c r="DLG56" s="10"/>
      <c r="DLH56" s="10"/>
      <c r="DLI56" s="10"/>
      <c r="DLJ56" s="10"/>
      <c r="DLK56" s="10"/>
      <c r="DLL56" s="10"/>
      <c r="DLM56" s="10"/>
      <c r="DLN56" s="10"/>
      <c r="DLO56" s="10"/>
      <c r="DLP56" s="10"/>
      <c r="DLQ56" s="10"/>
      <c r="DLR56" s="10"/>
      <c r="DLS56" s="10"/>
      <c r="DLT56" s="10"/>
      <c r="DLU56" s="10"/>
      <c r="DLV56" s="10"/>
      <c r="DLW56" s="10"/>
      <c r="DLX56" s="10"/>
      <c r="DLY56" s="10"/>
      <c r="DLZ56" s="10"/>
      <c r="DMA56" s="10"/>
      <c r="DMB56" s="10"/>
      <c r="DMC56" s="10"/>
      <c r="DMD56" s="10"/>
      <c r="DME56" s="10"/>
      <c r="DMF56" s="10"/>
      <c r="DMG56" s="10"/>
      <c r="DMH56" s="10"/>
      <c r="DMI56" s="10"/>
      <c r="DMJ56" s="10"/>
      <c r="DMK56" s="10"/>
      <c r="DML56" s="10"/>
      <c r="DMM56" s="10"/>
      <c r="DMN56" s="10"/>
      <c r="DMO56" s="10"/>
      <c r="DMP56" s="10"/>
      <c r="DMQ56" s="10"/>
      <c r="DMR56" s="10"/>
      <c r="DMS56" s="10"/>
      <c r="DMT56" s="10"/>
      <c r="DMU56" s="10"/>
      <c r="DMV56" s="10"/>
      <c r="DMW56" s="10"/>
      <c r="DMX56" s="10"/>
      <c r="DMY56" s="10"/>
      <c r="DMZ56" s="10"/>
      <c r="DNA56" s="10"/>
      <c r="DNB56" s="10"/>
      <c r="DNC56" s="10"/>
      <c r="DND56" s="10"/>
      <c r="DNE56" s="10"/>
      <c r="DNF56" s="10"/>
      <c r="DNG56" s="10"/>
      <c r="DNH56" s="10"/>
      <c r="DNI56" s="10"/>
      <c r="DNJ56" s="10"/>
      <c r="DNK56" s="10"/>
      <c r="DNL56" s="10"/>
      <c r="DNM56" s="10"/>
      <c r="DNN56" s="10"/>
      <c r="DNO56" s="10"/>
      <c r="DNP56" s="10"/>
      <c r="DNQ56" s="10"/>
      <c r="DNR56" s="10"/>
      <c r="DNS56" s="10"/>
      <c r="DNT56" s="10"/>
      <c r="DNU56" s="10"/>
      <c r="DNV56" s="10"/>
      <c r="DNW56" s="10"/>
      <c r="DNX56" s="10"/>
      <c r="DNY56" s="10"/>
      <c r="DNZ56" s="10"/>
      <c r="DOA56" s="10"/>
      <c r="DOB56" s="10"/>
      <c r="DOC56" s="10"/>
      <c r="DOD56" s="10"/>
      <c r="DOE56" s="10"/>
      <c r="DOF56" s="10"/>
      <c r="DOG56" s="10"/>
      <c r="DOH56" s="10"/>
      <c r="DOI56" s="10"/>
      <c r="DOJ56" s="10"/>
      <c r="DOK56" s="10"/>
      <c r="DOL56" s="10"/>
      <c r="DOM56" s="10"/>
      <c r="DON56" s="10"/>
      <c r="DOO56" s="10"/>
      <c r="DOP56" s="10"/>
      <c r="DOQ56" s="10"/>
      <c r="DOR56" s="10"/>
      <c r="DOS56" s="10"/>
      <c r="DOT56" s="10"/>
      <c r="DOU56" s="10"/>
      <c r="DOV56" s="10"/>
      <c r="DOW56" s="10"/>
      <c r="DOX56" s="10"/>
      <c r="DOY56" s="10"/>
      <c r="DOZ56" s="10"/>
      <c r="DPA56" s="10"/>
      <c r="DPB56" s="10"/>
      <c r="DPC56" s="10"/>
      <c r="DPD56" s="10"/>
      <c r="DPE56" s="10"/>
      <c r="DPF56" s="10"/>
      <c r="DPG56" s="10"/>
      <c r="DPH56" s="10"/>
      <c r="DPI56" s="10"/>
      <c r="DPJ56" s="10"/>
      <c r="DPK56" s="10"/>
      <c r="DPL56" s="10"/>
      <c r="DPM56" s="10"/>
      <c r="DPN56" s="10"/>
      <c r="DPO56" s="10"/>
      <c r="DPP56" s="10"/>
      <c r="DPQ56" s="10"/>
      <c r="DPR56" s="10"/>
      <c r="DPS56" s="10"/>
      <c r="DPT56" s="10"/>
      <c r="DPU56" s="10"/>
      <c r="DPV56" s="10"/>
      <c r="DPW56" s="10"/>
      <c r="DPX56" s="10"/>
      <c r="DPY56" s="10"/>
      <c r="DPZ56" s="10"/>
      <c r="DQA56" s="10"/>
      <c r="DQB56" s="10"/>
      <c r="DQC56" s="10"/>
      <c r="DQD56" s="10"/>
      <c r="DQE56" s="10"/>
      <c r="DQF56" s="10"/>
      <c r="DQG56" s="10"/>
      <c r="DQH56" s="10"/>
      <c r="DQI56" s="10"/>
      <c r="DQJ56" s="10"/>
      <c r="DQK56" s="10"/>
      <c r="DQL56" s="10"/>
      <c r="DQM56" s="10"/>
      <c r="DQN56" s="10"/>
      <c r="DQO56" s="10"/>
      <c r="DQP56" s="10"/>
      <c r="DQQ56" s="10"/>
      <c r="DQR56" s="10"/>
      <c r="DQS56" s="10"/>
      <c r="DQT56" s="10"/>
      <c r="DQU56" s="10"/>
      <c r="DQV56" s="10"/>
      <c r="DQW56" s="10"/>
      <c r="DQX56" s="10"/>
      <c r="DQY56" s="10"/>
      <c r="DQZ56" s="10"/>
      <c r="DRA56" s="10"/>
      <c r="DRB56" s="10"/>
      <c r="DRC56" s="10"/>
      <c r="DRD56" s="10"/>
      <c r="DRE56" s="10"/>
      <c r="DRF56" s="10"/>
      <c r="DRG56" s="10"/>
      <c r="DRH56" s="10"/>
      <c r="DRI56" s="10"/>
      <c r="DRJ56" s="10"/>
      <c r="DRK56" s="10"/>
      <c r="DRL56" s="10"/>
      <c r="DRM56" s="10"/>
      <c r="DRN56" s="10"/>
      <c r="DRO56" s="10"/>
      <c r="DRP56" s="10"/>
      <c r="DRQ56" s="10"/>
      <c r="DRR56" s="10"/>
      <c r="DRS56" s="10"/>
      <c r="DRT56" s="10"/>
      <c r="DRU56" s="10"/>
      <c r="DRV56" s="10"/>
      <c r="DRW56" s="10"/>
      <c r="DRX56" s="10"/>
      <c r="DRY56" s="10"/>
      <c r="DRZ56" s="10"/>
      <c r="DSA56" s="10"/>
      <c r="DSB56" s="10"/>
      <c r="DSC56" s="10"/>
      <c r="DSD56" s="10"/>
      <c r="DSE56" s="10"/>
      <c r="DSF56" s="10"/>
      <c r="DSG56" s="10"/>
      <c r="DSH56" s="10"/>
      <c r="DSI56" s="10"/>
      <c r="DSJ56" s="10"/>
      <c r="DSK56" s="10"/>
      <c r="DSL56" s="10"/>
      <c r="DSM56" s="10"/>
      <c r="DSN56" s="10"/>
      <c r="DSO56" s="10"/>
      <c r="DSP56" s="10"/>
      <c r="DSQ56" s="10"/>
      <c r="DSR56" s="10"/>
      <c r="DSS56" s="10"/>
      <c r="DST56" s="10"/>
      <c r="DSU56" s="10"/>
      <c r="DSV56" s="10"/>
      <c r="DSW56" s="10"/>
      <c r="DSX56" s="10"/>
      <c r="DSY56" s="10"/>
      <c r="DSZ56" s="10"/>
      <c r="DTA56" s="10"/>
      <c r="DTB56" s="10"/>
      <c r="DTC56" s="10"/>
      <c r="DTD56" s="10"/>
      <c r="DTE56" s="10"/>
      <c r="DTF56" s="10"/>
      <c r="DTG56" s="10"/>
      <c r="DTH56" s="10"/>
      <c r="DTI56" s="10"/>
      <c r="DTJ56" s="10"/>
      <c r="DTK56" s="10"/>
      <c r="DTL56" s="10"/>
      <c r="DTM56" s="10"/>
      <c r="DTN56" s="10"/>
      <c r="DTO56" s="10"/>
      <c r="DTP56" s="10"/>
      <c r="DTQ56" s="10"/>
      <c r="DTR56" s="10"/>
      <c r="DTS56" s="10"/>
      <c r="DTT56" s="10"/>
      <c r="DTU56" s="10"/>
      <c r="DTV56" s="10"/>
      <c r="DTW56" s="10"/>
      <c r="DTX56" s="10"/>
      <c r="DTY56" s="10"/>
      <c r="DTZ56" s="10"/>
      <c r="DUA56" s="10"/>
      <c r="DUB56" s="10"/>
      <c r="DUC56" s="10"/>
      <c r="DUD56" s="10"/>
      <c r="DUE56" s="10"/>
      <c r="DUF56" s="10"/>
      <c r="DUG56" s="10"/>
      <c r="DUH56" s="10"/>
      <c r="DUI56" s="10"/>
      <c r="DUJ56" s="10"/>
      <c r="DUK56" s="10"/>
      <c r="DUL56" s="10"/>
      <c r="DUM56" s="10"/>
      <c r="DUN56" s="10"/>
      <c r="DUO56" s="10"/>
      <c r="DUP56" s="10"/>
      <c r="DUQ56" s="10"/>
      <c r="DUR56" s="10"/>
      <c r="DUS56" s="10"/>
      <c r="DUT56" s="10"/>
      <c r="DUU56" s="10"/>
      <c r="DUV56" s="10"/>
      <c r="DUW56" s="10"/>
      <c r="DUX56" s="10"/>
      <c r="DUY56" s="10"/>
      <c r="DUZ56" s="10"/>
      <c r="DVA56" s="10"/>
      <c r="DVB56" s="10"/>
      <c r="DVC56" s="10"/>
      <c r="DVD56" s="10"/>
      <c r="DVE56" s="10"/>
      <c r="DVF56" s="10"/>
      <c r="DVG56" s="10"/>
      <c r="DVH56" s="10"/>
      <c r="DVI56" s="10"/>
      <c r="DVJ56" s="10"/>
      <c r="DVK56" s="10"/>
      <c r="DVL56" s="10"/>
      <c r="DVM56" s="10"/>
      <c r="DVN56" s="10"/>
      <c r="DVO56" s="10"/>
      <c r="DVP56" s="10"/>
      <c r="DVQ56" s="10"/>
      <c r="DVR56" s="10"/>
      <c r="DVS56" s="10"/>
      <c r="DVT56" s="10"/>
      <c r="DVU56" s="10"/>
      <c r="DVV56" s="10"/>
      <c r="DVW56" s="10"/>
      <c r="DVX56" s="10"/>
      <c r="DVY56" s="10"/>
      <c r="DVZ56" s="10"/>
      <c r="DWA56" s="10"/>
      <c r="DWB56" s="10"/>
      <c r="DWC56" s="10"/>
      <c r="DWD56" s="10"/>
      <c r="DWE56" s="10"/>
      <c r="DWF56" s="10"/>
      <c r="DWG56" s="10"/>
      <c r="DWH56" s="10"/>
      <c r="DWI56" s="10"/>
      <c r="DWJ56" s="10"/>
      <c r="DWK56" s="10"/>
      <c r="DWL56" s="10"/>
      <c r="DWM56" s="10"/>
      <c r="DWN56" s="10"/>
      <c r="DWO56" s="10"/>
      <c r="DWP56" s="10"/>
      <c r="DWQ56" s="10"/>
      <c r="DWR56" s="10"/>
      <c r="DWS56" s="10"/>
      <c r="DWT56" s="10"/>
      <c r="DWU56" s="10"/>
      <c r="DWV56" s="10"/>
      <c r="DWW56" s="10"/>
      <c r="DWX56" s="10"/>
      <c r="DWY56" s="10"/>
      <c r="DWZ56" s="10"/>
      <c r="DXA56" s="10"/>
      <c r="DXB56" s="10"/>
      <c r="DXC56" s="10"/>
      <c r="DXD56" s="10"/>
      <c r="DXE56" s="10"/>
      <c r="DXF56" s="10"/>
      <c r="DXG56" s="10"/>
      <c r="DXH56" s="10"/>
      <c r="DXI56" s="10"/>
      <c r="DXJ56" s="10"/>
      <c r="DXK56" s="10"/>
      <c r="DXL56" s="10"/>
      <c r="DXM56" s="10"/>
      <c r="DXN56" s="10"/>
      <c r="DXO56" s="10"/>
      <c r="DXP56" s="10"/>
      <c r="DXQ56" s="10"/>
      <c r="DXR56" s="10"/>
      <c r="DXS56" s="10"/>
      <c r="DXT56" s="10"/>
      <c r="DXU56" s="10"/>
      <c r="DXV56" s="10"/>
      <c r="DXW56" s="10"/>
      <c r="DXX56" s="10"/>
      <c r="DXY56" s="10"/>
      <c r="DXZ56" s="10"/>
      <c r="DYA56" s="10"/>
      <c r="DYB56" s="10"/>
      <c r="DYC56" s="10"/>
      <c r="DYD56" s="10"/>
      <c r="DYE56" s="10"/>
      <c r="DYF56" s="10"/>
      <c r="DYG56" s="10"/>
      <c r="DYH56" s="10"/>
      <c r="DYI56" s="10"/>
      <c r="DYJ56" s="10"/>
      <c r="DYK56" s="10"/>
      <c r="DYL56" s="10"/>
      <c r="DYM56" s="10"/>
      <c r="DYN56" s="10"/>
      <c r="DYO56" s="10"/>
      <c r="DYP56" s="10"/>
      <c r="DYQ56" s="10"/>
      <c r="DYR56" s="10"/>
      <c r="DYS56" s="10"/>
      <c r="DYT56" s="10"/>
      <c r="DYU56" s="10"/>
      <c r="DYV56" s="10"/>
      <c r="DYW56" s="10"/>
      <c r="DYX56" s="10"/>
      <c r="DYY56" s="10"/>
      <c r="DYZ56" s="10"/>
      <c r="DZA56" s="10"/>
      <c r="DZB56" s="10"/>
      <c r="DZC56" s="10"/>
      <c r="DZD56" s="10"/>
      <c r="DZE56" s="10"/>
      <c r="DZF56" s="10"/>
      <c r="DZG56" s="10"/>
      <c r="DZH56" s="10"/>
      <c r="DZI56" s="10"/>
      <c r="DZJ56" s="10"/>
      <c r="DZK56" s="10"/>
      <c r="DZL56" s="10"/>
      <c r="DZM56" s="10"/>
      <c r="DZN56" s="10"/>
      <c r="DZO56" s="10"/>
      <c r="DZP56" s="10"/>
      <c r="DZQ56" s="10"/>
      <c r="DZR56" s="10"/>
      <c r="DZS56" s="10"/>
      <c r="DZT56" s="10"/>
      <c r="DZU56" s="10"/>
      <c r="DZV56" s="10"/>
      <c r="DZW56" s="10"/>
      <c r="DZX56" s="10"/>
      <c r="DZY56" s="10"/>
      <c r="DZZ56" s="10"/>
      <c r="EAA56" s="10"/>
      <c r="EAB56" s="10"/>
      <c r="EAC56" s="10"/>
      <c r="EAD56" s="10"/>
      <c r="EAE56" s="10"/>
      <c r="EAF56" s="10"/>
      <c r="EAG56" s="10"/>
      <c r="EAH56" s="10"/>
      <c r="EAI56" s="10"/>
      <c r="EAJ56" s="10"/>
      <c r="EAK56" s="10"/>
      <c r="EAL56" s="10"/>
      <c r="EAM56" s="10"/>
      <c r="EAN56" s="10"/>
      <c r="EAO56" s="10"/>
      <c r="EAP56" s="10"/>
      <c r="EAQ56" s="10"/>
      <c r="EAR56" s="10"/>
      <c r="EAS56" s="10"/>
      <c r="EAT56" s="10"/>
      <c r="EAU56" s="10"/>
      <c r="EAV56" s="10"/>
      <c r="EAW56" s="10"/>
      <c r="EAX56" s="10"/>
      <c r="EAY56" s="10"/>
      <c r="EAZ56" s="10"/>
      <c r="EBA56" s="10"/>
      <c r="EBB56" s="10"/>
      <c r="EBC56" s="10"/>
      <c r="EBD56" s="10"/>
      <c r="EBE56" s="10"/>
      <c r="EBF56" s="10"/>
      <c r="EBG56" s="10"/>
      <c r="EBH56" s="10"/>
      <c r="EBI56" s="10"/>
      <c r="EBJ56" s="10"/>
      <c r="EBK56" s="10"/>
      <c r="EBL56" s="10"/>
      <c r="EBM56" s="10"/>
      <c r="EBN56" s="10"/>
      <c r="EBO56" s="10"/>
      <c r="EBP56" s="10"/>
      <c r="EBQ56" s="10"/>
      <c r="EBR56" s="10"/>
      <c r="EBS56" s="10"/>
      <c r="EBT56" s="10"/>
      <c r="EBU56" s="10"/>
      <c r="EBV56" s="10"/>
      <c r="EBW56" s="10"/>
      <c r="EBX56" s="10"/>
      <c r="EBY56" s="10"/>
      <c r="EBZ56" s="10"/>
      <c r="ECA56" s="10"/>
      <c r="ECB56" s="10"/>
      <c r="ECC56" s="10"/>
      <c r="ECD56" s="10"/>
      <c r="ECE56" s="10"/>
      <c r="ECF56" s="10"/>
      <c r="ECG56" s="10"/>
      <c r="ECH56" s="10"/>
      <c r="ECI56" s="10"/>
      <c r="ECJ56" s="10"/>
      <c r="ECK56" s="10"/>
      <c r="ECL56" s="10"/>
      <c r="ECM56" s="10"/>
      <c r="ECN56" s="10"/>
      <c r="ECO56" s="10"/>
      <c r="ECP56" s="10"/>
      <c r="ECQ56" s="10"/>
      <c r="ECR56" s="10"/>
      <c r="ECS56" s="10"/>
      <c r="ECT56" s="10"/>
      <c r="ECU56" s="10"/>
      <c r="ECV56" s="10"/>
      <c r="ECW56" s="10"/>
      <c r="ECX56" s="10"/>
      <c r="ECY56" s="10"/>
      <c r="ECZ56" s="10"/>
      <c r="EDA56" s="10"/>
      <c r="EDB56" s="10"/>
      <c r="EDC56" s="10"/>
      <c r="EDD56" s="10"/>
      <c r="EDE56" s="10"/>
      <c r="EDF56" s="10"/>
      <c r="EDG56" s="10"/>
      <c r="EDH56" s="10"/>
      <c r="EDI56" s="10"/>
      <c r="EDJ56" s="10"/>
      <c r="EDK56" s="10"/>
      <c r="EDL56" s="10"/>
      <c r="EDM56" s="10"/>
      <c r="EDN56" s="10"/>
      <c r="EDO56" s="10"/>
      <c r="EDP56" s="10"/>
      <c r="EDQ56" s="10"/>
      <c r="EDR56" s="10"/>
      <c r="EDS56" s="10"/>
      <c r="EDT56" s="10"/>
      <c r="EDU56" s="10"/>
      <c r="EDV56" s="10"/>
      <c r="EDW56" s="10"/>
      <c r="EDX56" s="10"/>
      <c r="EDY56" s="10"/>
      <c r="EDZ56" s="10"/>
      <c r="EEA56" s="10"/>
      <c r="EEB56" s="10"/>
      <c r="EEC56" s="10"/>
      <c r="EED56" s="10"/>
      <c r="EEE56" s="10"/>
      <c r="EEF56" s="10"/>
      <c r="EEG56" s="10"/>
      <c r="EEH56" s="10"/>
      <c r="EEI56" s="10"/>
      <c r="EEJ56" s="10"/>
      <c r="EEK56" s="10"/>
      <c r="EEL56" s="10"/>
      <c r="EEM56" s="10"/>
      <c r="EEN56" s="10"/>
      <c r="EEO56" s="10"/>
      <c r="EEP56" s="10"/>
      <c r="EEQ56" s="10"/>
      <c r="EER56" s="10"/>
      <c r="EES56" s="10"/>
      <c r="EET56" s="10"/>
      <c r="EEU56" s="10"/>
      <c r="EEV56" s="10"/>
      <c r="EEW56" s="10"/>
      <c r="EEX56" s="10"/>
      <c r="EEY56" s="10"/>
      <c r="EEZ56" s="10"/>
      <c r="EFA56" s="10"/>
      <c r="EFB56" s="10"/>
      <c r="EFC56" s="10"/>
      <c r="EFD56" s="10"/>
      <c r="EFE56" s="10"/>
      <c r="EFF56" s="10"/>
      <c r="EFG56" s="10"/>
      <c r="EFH56" s="10"/>
      <c r="EFI56" s="10"/>
      <c r="EFJ56" s="10"/>
      <c r="EFK56" s="10"/>
      <c r="EFL56" s="10"/>
      <c r="EFM56" s="10"/>
      <c r="EFN56" s="10"/>
      <c r="EFO56" s="10"/>
      <c r="EFP56" s="10"/>
      <c r="EFQ56" s="10"/>
      <c r="EFR56" s="10"/>
      <c r="EFS56" s="10"/>
      <c r="EFT56" s="10"/>
      <c r="EFU56" s="10"/>
      <c r="EFV56" s="10"/>
      <c r="EFW56" s="10"/>
      <c r="EFX56" s="10"/>
      <c r="EFY56" s="10"/>
      <c r="EFZ56" s="10"/>
      <c r="EGA56" s="10"/>
      <c r="EGB56" s="10"/>
      <c r="EGC56" s="10"/>
      <c r="EGD56" s="10"/>
      <c r="EGE56" s="10"/>
      <c r="EGF56" s="10"/>
      <c r="EGG56" s="10"/>
      <c r="EGH56" s="10"/>
      <c r="EGI56" s="10"/>
      <c r="EGJ56" s="10"/>
      <c r="EGK56" s="10"/>
      <c r="EGL56" s="10"/>
      <c r="EGM56" s="10"/>
      <c r="EGN56" s="10"/>
      <c r="EGO56" s="10"/>
      <c r="EGP56" s="10"/>
      <c r="EGQ56" s="10"/>
      <c r="EGR56" s="10"/>
      <c r="EGS56" s="10"/>
      <c r="EGT56" s="10"/>
      <c r="EGU56" s="10"/>
      <c r="EGV56" s="10"/>
      <c r="EGW56" s="10"/>
      <c r="EGX56" s="10"/>
      <c r="EGY56" s="10"/>
      <c r="EGZ56" s="10"/>
      <c r="EHA56" s="10"/>
      <c r="EHB56" s="10"/>
      <c r="EHC56" s="10"/>
      <c r="EHD56" s="10"/>
      <c r="EHE56" s="10"/>
      <c r="EHF56" s="10"/>
      <c r="EHG56" s="10"/>
      <c r="EHH56" s="10"/>
      <c r="EHI56" s="10"/>
      <c r="EHJ56" s="10"/>
      <c r="EHK56" s="10"/>
      <c r="EHL56" s="10"/>
      <c r="EHM56" s="10"/>
      <c r="EHN56" s="10"/>
      <c r="EHO56" s="10"/>
      <c r="EHP56" s="10"/>
      <c r="EHQ56" s="10"/>
      <c r="EHR56" s="10"/>
      <c r="EHS56" s="10"/>
      <c r="EHT56" s="10"/>
      <c r="EHU56" s="10"/>
      <c r="EHV56" s="10"/>
      <c r="EHW56" s="10"/>
      <c r="EHX56" s="10"/>
      <c r="EHY56" s="10"/>
      <c r="EHZ56" s="10"/>
      <c r="EIA56" s="10"/>
      <c r="EIB56" s="10"/>
      <c r="EIC56" s="10"/>
      <c r="EID56" s="10"/>
      <c r="EIE56" s="10"/>
      <c r="EIF56" s="10"/>
      <c r="EIG56" s="10"/>
      <c r="EIH56" s="10"/>
      <c r="EII56" s="10"/>
      <c r="EIJ56" s="10"/>
      <c r="EIK56" s="10"/>
      <c r="EIL56" s="10"/>
      <c r="EIM56" s="10"/>
      <c r="EIN56" s="10"/>
      <c r="EIO56" s="10"/>
      <c r="EIP56" s="10"/>
      <c r="EIQ56" s="10"/>
      <c r="EIR56" s="10"/>
      <c r="EIS56" s="10"/>
      <c r="EIT56" s="10"/>
      <c r="EIU56" s="10"/>
      <c r="EIV56" s="10"/>
      <c r="EIW56" s="10"/>
      <c r="EIX56" s="10"/>
      <c r="EIY56" s="10"/>
      <c r="EIZ56" s="10"/>
      <c r="EJA56" s="10"/>
      <c r="EJB56" s="10"/>
      <c r="EJC56" s="10"/>
      <c r="EJD56" s="10"/>
      <c r="EJE56" s="10"/>
      <c r="EJF56" s="10"/>
      <c r="EJG56" s="10"/>
      <c r="EJH56" s="10"/>
      <c r="EJI56" s="10"/>
      <c r="EJJ56" s="10"/>
      <c r="EJK56" s="10"/>
      <c r="EJL56" s="10"/>
      <c r="EJM56" s="10"/>
      <c r="EJN56" s="10"/>
      <c r="EJO56" s="10"/>
      <c r="EJP56" s="10"/>
      <c r="EJQ56" s="10"/>
      <c r="EJR56" s="10"/>
      <c r="EJS56" s="10"/>
      <c r="EJT56" s="10"/>
      <c r="EJU56" s="10"/>
      <c r="EJV56" s="10"/>
      <c r="EJW56" s="10"/>
      <c r="EJX56" s="10"/>
      <c r="EJY56" s="10"/>
      <c r="EJZ56" s="10"/>
      <c r="EKA56" s="10"/>
      <c r="EKB56" s="10"/>
      <c r="EKC56" s="10"/>
      <c r="EKD56" s="10"/>
      <c r="EKE56" s="10"/>
      <c r="EKF56" s="10"/>
      <c r="EKG56" s="10"/>
      <c r="EKH56" s="10"/>
      <c r="EKI56" s="10"/>
      <c r="EKJ56" s="10"/>
      <c r="EKK56" s="10"/>
      <c r="EKL56" s="10"/>
      <c r="EKM56" s="10"/>
      <c r="EKN56" s="10"/>
      <c r="EKO56" s="10"/>
      <c r="EKP56" s="10"/>
      <c r="EKQ56" s="10"/>
      <c r="EKR56" s="10"/>
      <c r="EKS56" s="10"/>
      <c r="EKT56" s="10"/>
      <c r="EKU56" s="10"/>
      <c r="EKV56" s="10"/>
      <c r="EKW56" s="10"/>
      <c r="EKX56" s="10"/>
      <c r="EKY56" s="10"/>
      <c r="EKZ56" s="10"/>
      <c r="ELA56" s="10"/>
      <c r="ELB56" s="10"/>
      <c r="ELC56" s="10"/>
      <c r="ELD56" s="10"/>
      <c r="ELE56" s="10"/>
      <c r="ELF56" s="10"/>
      <c r="ELG56" s="10"/>
      <c r="ELH56" s="10"/>
      <c r="ELI56" s="10"/>
      <c r="ELJ56" s="10"/>
      <c r="ELK56" s="10"/>
      <c r="ELL56" s="10"/>
      <c r="ELM56" s="10"/>
      <c r="ELN56" s="10"/>
      <c r="ELO56" s="10"/>
      <c r="ELP56" s="10"/>
      <c r="ELQ56" s="10"/>
      <c r="ELR56" s="10"/>
      <c r="ELS56" s="10"/>
      <c r="ELT56" s="10"/>
      <c r="ELU56" s="10"/>
      <c r="ELV56" s="10"/>
      <c r="ELW56" s="10"/>
      <c r="ELX56" s="10"/>
      <c r="ELY56" s="10"/>
      <c r="ELZ56" s="10"/>
      <c r="EMA56" s="10"/>
      <c r="EMB56" s="10"/>
      <c r="EMC56" s="10"/>
      <c r="EMD56" s="10"/>
      <c r="EME56" s="10"/>
      <c r="EMF56" s="10"/>
      <c r="EMG56" s="10"/>
      <c r="EMH56" s="10"/>
      <c r="EMI56" s="10"/>
      <c r="EMJ56" s="10"/>
      <c r="EMK56" s="10"/>
      <c r="EML56" s="10"/>
      <c r="EMM56" s="10"/>
      <c r="EMN56" s="10"/>
      <c r="EMO56" s="10"/>
      <c r="EMP56" s="10"/>
      <c r="EMQ56" s="10"/>
      <c r="EMR56" s="10"/>
      <c r="EMS56" s="10"/>
      <c r="EMT56" s="10"/>
      <c r="EMU56" s="10"/>
      <c r="EMV56" s="10"/>
      <c r="EMW56" s="10"/>
      <c r="EMX56" s="10"/>
      <c r="EMY56" s="10"/>
      <c r="EMZ56" s="10"/>
      <c r="ENA56" s="10"/>
      <c r="ENB56" s="10"/>
      <c r="ENC56" s="10"/>
      <c r="END56" s="10"/>
      <c r="ENE56" s="10"/>
      <c r="ENF56" s="10"/>
      <c r="ENG56" s="10"/>
      <c r="ENH56" s="10"/>
      <c r="ENI56" s="10"/>
      <c r="ENJ56" s="10"/>
      <c r="ENK56" s="10"/>
      <c r="ENL56" s="10"/>
      <c r="ENM56" s="10"/>
      <c r="ENN56" s="10"/>
      <c r="ENO56" s="10"/>
      <c r="ENP56" s="10"/>
      <c r="ENQ56" s="10"/>
      <c r="ENR56" s="10"/>
      <c r="ENS56" s="10"/>
      <c r="ENT56" s="10"/>
      <c r="ENU56" s="10"/>
      <c r="ENV56" s="10"/>
      <c r="ENW56" s="10"/>
      <c r="ENX56" s="10"/>
      <c r="ENY56" s="10"/>
      <c r="ENZ56" s="10"/>
      <c r="EOA56" s="10"/>
      <c r="EOB56" s="10"/>
      <c r="EOC56" s="10"/>
      <c r="EOD56" s="10"/>
      <c r="EOE56" s="10"/>
      <c r="EOF56" s="10"/>
      <c r="EOG56" s="10"/>
      <c r="EOH56" s="10"/>
      <c r="EOI56" s="10"/>
      <c r="EOJ56" s="10"/>
      <c r="EOK56" s="10"/>
      <c r="EOL56" s="10"/>
      <c r="EOM56" s="10"/>
      <c r="EON56" s="10"/>
      <c r="EOO56" s="10"/>
      <c r="EOP56" s="10"/>
      <c r="EOQ56" s="10"/>
      <c r="EOR56" s="10"/>
      <c r="EOS56" s="10"/>
      <c r="EOT56" s="10"/>
      <c r="EOU56" s="10"/>
      <c r="EOV56" s="10"/>
      <c r="EOW56" s="10"/>
      <c r="EOX56" s="10"/>
      <c r="EOY56" s="10"/>
      <c r="EOZ56" s="10"/>
      <c r="EPA56" s="10"/>
      <c r="EPB56" s="10"/>
      <c r="EPC56" s="10"/>
      <c r="EPD56" s="10"/>
      <c r="EPE56" s="10"/>
      <c r="EPF56" s="10"/>
      <c r="EPG56" s="10"/>
      <c r="EPH56" s="10"/>
      <c r="EPI56" s="10"/>
      <c r="EPJ56" s="10"/>
      <c r="EPK56" s="10"/>
      <c r="EPL56" s="10"/>
      <c r="EPM56" s="10"/>
      <c r="EPN56" s="10"/>
      <c r="EPO56" s="10"/>
      <c r="EPP56" s="10"/>
      <c r="EPQ56" s="10"/>
      <c r="EPR56" s="10"/>
      <c r="EPS56" s="10"/>
      <c r="EPT56" s="10"/>
      <c r="EPU56" s="10"/>
      <c r="EPV56" s="10"/>
      <c r="EPW56" s="10"/>
      <c r="EPX56" s="10"/>
      <c r="EPY56" s="10"/>
      <c r="EPZ56" s="10"/>
      <c r="EQA56" s="10"/>
      <c r="EQB56" s="10"/>
      <c r="EQC56" s="10"/>
      <c r="EQD56" s="10"/>
      <c r="EQE56" s="10"/>
      <c r="EQF56" s="10"/>
      <c r="EQG56" s="10"/>
      <c r="EQH56" s="10"/>
      <c r="EQI56" s="10"/>
      <c r="EQJ56" s="10"/>
      <c r="EQK56" s="10"/>
      <c r="EQL56" s="10"/>
      <c r="EQM56" s="10"/>
      <c r="EQN56" s="10"/>
      <c r="EQO56" s="10"/>
      <c r="EQP56" s="10"/>
      <c r="EQQ56" s="10"/>
      <c r="EQR56" s="10"/>
      <c r="EQS56" s="10"/>
      <c r="EQT56" s="10"/>
      <c r="EQU56" s="10"/>
      <c r="EQV56" s="10"/>
      <c r="EQW56" s="10"/>
      <c r="EQX56" s="10"/>
      <c r="EQY56" s="10"/>
      <c r="EQZ56" s="10"/>
      <c r="ERA56" s="10"/>
      <c r="ERB56" s="10"/>
      <c r="ERC56" s="10"/>
      <c r="ERD56" s="10"/>
      <c r="ERE56" s="10"/>
      <c r="ERF56" s="10"/>
      <c r="ERG56" s="10"/>
      <c r="ERH56" s="10"/>
      <c r="ERI56" s="10"/>
      <c r="ERJ56" s="10"/>
      <c r="ERK56" s="10"/>
      <c r="ERL56" s="10"/>
      <c r="ERM56" s="10"/>
      <c r="ERN56" s="10"/>
      <c r="ERO56" s="10"/>
      <c r="ERP56" s="10"/>
      <c r="ERQ56" s="10"/>
      <c r="ERR56" s="10"/>
      <c r="ERS56" s="10"/>
      <c r="ERT56" s="10"/>
      <c r="ERU56" s="10"/>
      <c r="ERV56" s="10"/>
      <c r="ERW56" s="10"/>
      <c r="ERX56" s="10"/>
      <c r="ERY56" s="10"/>
      <c r="ERZ56" s="10"/>
      <c r="ESA56" s="10"/>
      <c r="ESB56" s="10"/>
      <c r="ESC56" s="10"/>
      <c r="ESD56" s="10"/>
      <c r="ESE56" s="10"/>
      <c r="ESF56" s="10"/>
      <c r="ESG56" s="10"/>
      <c r="ESH56" s="10"/>
      <c r="ESI56" s="10"/>
      <c r="ESJ56" s="10"/>
      <c r="ESK56" s="10"/>
      <c r="ESL56" s="10"/>
      <c r="ESM56" s="10"/>
      <c r="ESN56" s="10"/>
      <c r="ESO56" s="10"/>
      <c r="ESP56" s="10"/>
      <c r="ESQ56" s="10"/>
      <c r="ESR56" s="10"/>
      <c r="ESS56" s="10"/>
      <c r="EST56" s="10"/>
      <c r="ESU56" s="10"/>
      <c r="ESV56" s="10"/>
      <c r="ESW56" s="10"/>
      <c r="ESX56" s="10"/>
      <c r="ESY56" s="10"/>
      <c r="ESZ56" s="10"/>
      <c r="ETA56" s="10"/>
      <c r="ETB56" s="10"/>
      <c r="ETC56" s="10"/>
      <c r="ETD56" s="10"/>
      <c r="ETE56" s="10"/>
      <c r="ETF56" s="10"/>
      <c r="ETG56" s="10"/>
      <c r="ETH56" s="10"/>
      <c r="ETI56" s="10"/>
      <c r="ETJ56" s="10"/>
      <c r="ETK56" s="10"/>
      <c r="ETL56" s="10"/>
      <c r="ETM56" s="10"/>
      <c r="ETN56" s="10"/>
      <c r="ETO56" s="10"/>
      <c r="ETP56" s="10"/>
      <c r="ETQ56" s="10"/>
      <c r="ETR56" s="10"/>
      <c r="ETS56" s="10"/>
      <c r="ETT56" s="10"/>
      <c r="ETU56" s="10"/>
      <c r="ETV56" s="10"/>
      <c r="ETW56" s="10"/>
      <c r="ETX56" s="10"/>
      <c r="ETY56" s="10"/>
      <c r="ETZ56" s="10"/>
      <c r="EUA56" s="10"/>
      <c r="EUB56" s="10"/>
      <c r="EUC56" s="10"/>
      <c r="EUD56" s="10"/>
      <c r="EUE56" s="10"/>
      <c r="EUF56" s="10"/>
      <c r="EUG56" s="10"/>
      <c r="EUH56" s="10"/>
      <c r="EUI56" s="10"/>
      <c r="EUJ56" s="10"/>
      <c r="EUK56" s="10"/>
      <c r="EUL56" s="10"/>
      <c r="EUM56" s="10"/>
      <c r="EUN56" s="10"/>
      <c r="EUO56" s="10"/>
      <c r="EUP56" s="10"/>
      <c r="EUQ56" s="10"/>
      <c r="EUR56" s="10"/>
      <c r="EUS56" s="10"/>
      <c r="EUT56" s="10"/>
      <c r="EUU56" s="10"/>
      <c r="EUV56" s="10"/>
      <c r="EUW56" s="10"/>
      <c r="EUX56" s="10"/>
      <c r="EUY56" s="10"/>
      <c r="EUZ56" s="10"/>
      <c r="EVA56" s="10"/>
      <c r="EVB56" s="10"/>
      <c r="EVC56" s="10"/>
      <c r="EVD56" s="10"/>
      <c r="EVE56" s="10"/>
      <c r="EVF56" s="10"/>
      <c r="EVG56" s="10"/>
      <c r="EVH56" s="10"/>
      <c r="EVI56" s="10"/>
      <c r="EVJ56" s="10"/>
      <c r="EVK56" s="10"/>
      <c r="EVL56" s="10"/>
      <c r="EVM56" s="10"/>
      <c r="EVN56" s="10"/>
      <c r="EVO56" s="10"/>
      <c r="EVP56" s="10"/>
      <c r="EVQ56" s="10"/>
      <c r="EVR56" s="10"/>
      <c r="EVS56" s="10"/>
      <c r="EVT56" s="10"/>
      <c r="EVU56" s="10"/>
      <c r="EVV56" s="10"/>
      <c r="EVW56" s="10"/>
      <c r="EVX56" s="10"/>
      <c r="EVY56" s="10"/>
      <c r="EVZ56" s="10"/>
      <c r="EWA56" s="10"/>
      <c r="EWB56" s="10"/>
      <c r="EWC56" s="10"/>
      <c r="EWD56" s="10"/>
      <c r="EWE56" s="10"/>
      <c r="EWF56" s="10"/>
      <c r="EWG56" s="10"/>
      <c r="EWH56" s="10"/>
      <c r="EWI56" s="10"/>
      <c r="EWJ56" s="10"/>
      <c r="EWK56" s="10"/>
      <c r="EWL56" s="10"/>
      <c r="EWM56" s="10"/>
      <c r="EWN56" s="10"/>
      <c r="EWO56" s="10"/>
      <c r="EWP56" s="10"/>
      <c r="EWQ56" s="10"/>
      <c r="EWR56" s="10"/>
      <c r="EWS56" s="10"/>
      <c r="EWT56" s="10"/>
      <c r="EWU56" s="10"/>
      <c r="EWV56" s="10"/>
      <c r="EWW56" s="10"/>
      <c r="EWX56" s="10"/>
      <c r="EWY56" s="10"/>
      <c r="EWZ56" s="10"/>
      <c r="EXA56" s="10"/>
      <c r="EXB56" s="10"/>
      <c r="EXC56" s="10"/>
      <c r="EXD56" s="10"/>
      <c r="EXE56" s="10"/>
      <c r="EXF56" s="10"/>
      <c r="EXG56" s="10"/>
      <c r="EXH56" s="10"/>
      <c r="EXI56" s="10"/>
      <c r="EXJ56" s="10"/>
      <c r="EXK56" s="10"/>
      <c r="EXL56" s="10"/>
      <c r="EXM56" s="10"/>
      <c r="EXN56" s="10"/>
      <c r="EXO56" s="10"/>
      <c r="EXP56" s="10"/>
      <c r="EXQ56" s="10"/>
      <c r="EXR56" s="10"/>
      <c r="EXS56" s="10"/>
      <c r="EXT56" s="10"/>
      <c r="EXU56" s="10"/>
      <c r="EXV56" s="10"/>
      <c r="EXW56" s="10"/>
      <c r="EXX56" s="10"/>
      <c r="EXY56" s="10"/>
      <c r="EXZ56" s="10"/>
      <c r="EYA56" s="10"/>
      <c r="EYB56" s="10"/>
      <c r="EYC56" s="10"/>
      <c r="EYD56" s="10"/>
      <c r="EYE56" s="10"/>
      <c r="EYF56" s="10"/>
      <c r="EYG56" s="10"/>
      <c r="EYH56" s="10"/>
      <c r="EYI56" s="10"/>
      <c r="EYJ56" s="10"/>
      <c r="EYK56" s="10"/>
      <c r="EYL56" s="10"/>
      <c r="EYM56" s="10"/>
      <c r="EYN56" s="10"/>
      <c r="EYO56" s="10"/>
      <c r="EYP56" s="10"/>
      <c r="EYQ56" s="10"/>
      <c r="EYR56" s="10"/>
      <c r="EYS56" s="10"/>
      <c r="EYT56" s="10"/>
      <c r="EYU56" s="10"/>
      <c r="EYV56" s="10"/>
      <c r="EYW56" s="10"/>
      <c r="EYX56" s="10"/>
      <c r="EYY56" s="10"/>
      <c r="EYZ56" s="10"/>
      <c r="EZA56" s="10"/>
      <c r="EZB56" s="10"/>
      <c r="EZC56" s="10"/>
      <c r="EZD56" s="10"/>
      <c r="EZE56" s="10"/>
      <c r="EZF56" s="10"/>
      <c r="EZG56" s="10"/>
      <c r="EZH56" s="10"/>
      <c r="EZI56" s="10"/>
      <c r="EZJ56" s="10"/>
      <c r="EZK56" s="10"/>
      <c r="EZL56" s="10"/>
      <c r="EZM56" s="10"/>
      <c r="EZN56" s="10"/>
      <c r="EZO56" s="10"/>
      <c r="EZP56" s="10"/>
      <c r="EZQ56" s="10"/>
      <c r="EZR56" s="10"/>
      <c r="EZS56" s="10"/>
      <c r="EZT56" s="10"/>
      <c r="EZU56" s="10"/>
      <c r="EZV56" s="10"/>
      <c r="EZW56" s="10"/>
      <c r="EZX56" s="10"/>
      <c r="EZY56" s="10"/>
      <c r="EZZ56" s="10"/>
      <c r="FAA56" s="10"/>
      <c r="FAB56" s="10"/>
      <c r="FAC56" s="10"/>
      <c r="FAD56" s="10"/>
      <c r="FAE56" s="10"/>
      <c r="FAF56" s="10"/>
      <c r="FAG56" s="10"/>
      <c r="FAH56" s="10"/>
      <c r="FAI56" s="10"/>
      <c r="FAJ56" s="10"/>
      <c r="FAK56" s="10"/>
      <c r="FAL56" s="10"/>
      <c r="FAM56" s="10"/>
      <c r="FAN56" s="10"/>
      <c r="FAO56" s="10"/>
      <c r="FAP56" s="10"/>
      <c r="FAQ56" s="10"/>
      <c r="FAR56" s="10"/>
      <c r="FAS56" s="10"/>
      <c r="FAT56" s="10"/>
      <c r="FAU56" s="10"/>
      <c r="FAV56" s="10"/>
      <c r="FAW56" s="10"/>
      <c r="FAX56" s="10"/>
      <c r="FAY56" s="10"/>
      <c r="FAZ56" s="10"/>
      <c r="FBA56" s="10"/>
      <c r="FBB56" s="10"/>
      <c r="FBC56" s="10"/>
      <c r="FBD56" s="10"/>
      <c r="FBE56" s="10"/>
      <c r="FBF56" s="10"/>
      <c r="FBG56" s="10"/>
      <c r="FBH56" s="10"/>
      <c r="FBI56" s="10"/>
      <c r="FBJ56" s="10"/>
      <c r="FBK56" s="10"/>
      <c r="FBL56" s="10"/>
      <c r="FBM56" s="10"/>
      <c r="FBN56" s="10"/>
      <c r="FBO56" s="10"/>
      <c r="FBP56" s="10"/>
      <c r="FBQ56" s="10"/>
      <c r="FBR56" s="10"/>
      <c r="FBS56" s="10"/>
      <c r="FBT56" s="10"/>
      <c r="FBU56" s="10"/>
      <c r="FBV56" s="10"/>
      <c r="FBW56" s="10"/>
      <c r="FBX56" s="10"/>
      <c r="FBY56" s="10"/>
      <c r="FBZ56" s="10"/>
      <c r="FCA56" s="10"/>
      <c r="FCB56" s="10"/>
      <c r="FCC56" s="10"/>
      <c r="FCD56" s="10"/>
      <c r="FCE56" s="10"/>
      <c r="FCF56" s="10"/>
      <c r="FCG56" s="10"/>
      <c r="FCH56" s="10"/>
      <c r="FCI56" s="10"/>
      <c r="FCJ56" s="10"/>
      <c r="FCK56" s="10"/>
      <c r="FCL56" s="10"/>
      <c r="FCM56" s="10"/>
      <c r="FCN56" s="10"/>
      <c r="FCO56" s="10"/>
      <c r="FCP56" s="10"/>
      <c r="FCQ56" s="10"/>
      <c r="FCR56" s="10"/>
      <c r="FCS56" s="10"/>
      <c r="FCT56" s="10"/>
      <c r="FCU56" s="10"/>
      <c r="FCV56" s="10"/>
      <c r="FCW56" s="10"/>
      <c r="FCX56" s="10"/>
      <c r="FCY56" s="10"/>
      <c r="FCZ56" s="10"/>
      <c r="FDA56" s="10"/>
      <c r="FDB56" s="10"/>
      <c r="FDC56" s="10"/>
      <c r="FDD56" s="10"/>
      <c r="FDE56" s="10"/>
      <c r="FDF56" s="10"/>
      <c r="FDG56" s="10"/>
      <c r="FDH56" s="10"/>
      <c r="FDI56" s="10"/>
      <c r="FDJ56" s="10"/>
      <c r="FDK56" s="10"/>
      <c r="FDL56" s="10"/>
      <c r="FDM56" s="10"/>
      <c r="FDN56" s="10"/>
      <c r="FDO56" s="10"/>
      <c r="FDP56" s="10"/>
      <c r="FDQ56" s="10"/>
      <c r="FDR56" s="10"/>
      <c r="FDS56" s="10"/>
      <c r="FDT56" s="10"/>
      <c r="FDU56" s="10"/>
      <c r="FDV56" s="10"/>
      <c r="FDW56" s="10"/>
      <c r="FDX56" s="10"/>
      <c r="FDY56" s="10"/>
      <c r="FDZ56" s="10"/>
      <c r="FEA56" s="10"/>
      <c r="FEB56" s="10"/>
      <c r="FEC56" s="10"/>
      <c r="FED56" s="10"/>
      <c r="FEE56" s="10"/>
      <c r="FEF56" s="10"/>
      <c r="FEG56" s="10"/>
      <c r="FEH56" s="10"/>
      <c r="FEI56" s="10"/>
      <c r="FEJ56" s="10"/>
      <c r="FEK56" s="10"/>
      <c r="FEL56" s="10"/>
      <c r="FEM56" s="10"/>
      <c r="FEN56" s="10"/>
      <c r="FEO56" s="10"/>
      <c r="FEP56" s="10"/>
      <c r="FEQ56" s="10"/>
      <c r="FER56" s="10"/>
      <c r="FES56" s="10"/>
      <c r="FET56" s="10"/>
      <c r="FEU56" s="10"/>
      <c r="FEV56" s="10"/>
      <c r="FEW56" s="10"/>
      <c r="FEX56" s="10"/>
      <c r="FEY56" s="10"/>
      <c r="FEZ56" s="10"/>
      <c r="FFA56" s="10"/>
      <c r="FFB56" s="10"/>
      <c r="FFC56" s="10"/>
      <c r="FFD56" s="10"/>
      <c r="FFE56" s="10"/>
      <c r="FFF56" s="10"/>
      <c r="FFG56" s="10"/>
      <c r="FFH56" s="10"/>
      <c r="FFI56" s="10"/>
      <c r="FFJ56" s="10"/>
      <c r="FFK56" s="10"/>
      <c r="FFL56" s="10"/>
      <c r="FFM56" s="10"/>
      <c r="FFN56" s="10"/>
      <c r="FFO56" s="10"/>
      <c r="FFP56" s="10"/>
      <c r="FFQ56" s="10"/>
      <c r="FFR56" s="10"/>
      <c r="FFS56" s="10"/>
      <c r="FFT56" s="10"/>
      <c r="FFU56" s="10"/>
      <c r="FFV56" s="10"/>
      <c r="FFW56" s="10"/>
      <c r="FFX56" s="10"/>
      <c r="FFY56" s="10"/>
      <c r="FFZ56" s="10"/>
      <c r="FGA56" s="10"/>
      <c r="FGB56" s="10"/>
      <c r="FGC56" s="10"/>
      <c r="FGD56" s="10"/>
      <c r="FGE56" s="10"/>
      <c r="FGF56" s="10"/>
      <c r="FGG56" s="10"/>
      <c r="FGH56" s="10"/>
      <c r="FGI56" s="10"/>
      <c r="FGJ56" s="10"/>
      <c r="FGK56" s="10"/>
      <c r="FGL56" s="10"/>
      <c r="FGM56" s="10"/>
      <c r="FGN56" s="10"/>
      <c r="FGO56" s="10"/>
      <c r="FGP56" s="10"/>
      <c r="FGQ56" s="10"/>
      <c r="FGR56" s="10"/>
      <c r="FGS56" s="10"/>
      <c r="FGT56" s="10"/>
      <c r="FGU56" s="10"/>
      <c r="FGV56" s="10"/>
      <c r="FGW56" s="10"/>
      <c r="FGX56" s="10"/>
      <c r="FGY56" s="10"/>
      <c r="FGZ56" s="10"/>
      <c r="FHA56" s="10"/>
      <c r="FHB56" s="10"/>
      <c r="FHC56" s="10"/>
      <c r="FHD56" s="10"/>
      <c r="FHE56" s="10"/>
      <c r="FHF56" s="10"/>
      <c r="FHG56" s="10"/>
      <c r="FHH56" s="10"/>
      <c r="FHI56" s="10"/>
      <c r="FHJ56" s="10"/>
      <c r="FHK56" s="10"/>
      <c r="FHL56" s="10"/>
      <c r="FHM56" s="10"/>
      <c r="FHN56" s="10"/>
      <c r="FHO56" s="10"/>
      <c r="FHP56" s="10"/>
      <c r="FHQ56" s="10"/>
      <c r="FHR56" s="10"/>
      <c r="FHS56" s="10"/>
      <c r="FHT56" s="10"/>
      <c r="FHU56" s="10"/>
      <c r="FHV56" s="10"/>
      <c r="FHW56" s="10"/>
      <c r="FHX56" s="10"/>
      <c r="FHY56" s="10"/>
      <c r="FHZ56" s="10"/>
      <c r="FIA56" s="10"/>
      <c r="FIB56" s="10"/>
      <c r="FIC56" s="10"/>
      <c r="FID56" s="10"/>
      <c r="FIE56" s="10"/>
      <c r="FIF56" s="10"/>
      <c r="FIG56" s="10"/>
      <c r="FIH56" s="10"/>
      <c r="FII56" s="10"/>
      <c r="FIJ56" s="10"/>
      <c r="FIK56" s="10"/>
      <c r="FIL56" s="10"/>
      <c r="FIM56" s="10"/>
      <c r="FIN56" s="10"/>
      <c r="FIO56" s="10"/>
      <c r="FIP56" s="10"/>
      <c r="FIQ56" s="10"/>
      <c r="FIR56" s="10"/>
      <c r="FIS56" s="10"/>
      <c r="FIT56" s="10"/>
      <c r="FIU56" s="10"/>
      <c r="FIV56" s="10"/>
      <c r="FIW56" s="10"/>
      <c r="FIX56" s="10"/>
      <c r="FIY56" s="10"/>
      <c r="FIZ56" s="10"/>
      <c r="FJA56" s="10"/>
      <c r="FJB56" s="10"/>
      <c r="FJC56" s="10"/>
      <c r="FJD56" s="10"/>
      <c r="FJE56" s="10"/>
      <c r="FJF56" s="10"/>
      <c r="FJG56" s="10"/>
      <c r="FJH56" s="10"/>
      <c r="FJI56" s="10"/>
      <c r="FJJ56" s="10"/>
      <c r="FJK56" s="10"/>
      <c r="FJL56" s="10"/>
      <c r="FJM56" s="10"/>
      <c r="FJN56" s="10"/>
      <c r="FJO56" s="10"/>
      <c r="FJP56" s="10"/>
      <c r="FJQ56" s="10"/>
      <c r="FJR56" s="10"/>
      <c r="FJS56" s="10"/>
      <c r="FJT56" s="10"/>
      <c r="FJU56" s="10"/>
      <c r="FJV56" s="10"/>
      <c r="FJW56" s="10"/>
      <c r="FJX56" s="10"/>
      <c r="FJY56" s="10"/>
      <c r="FJZ56" s="10"/>
      <c r="FKA56" s="10"/>
      <c r="FKB56" s="10"/>
      <c r="FKC56" s="10"/>
      <c r="FKD56" s="10"/>
      <c r="FKE56" s="10"/>
      <c r="FKF56" s="10"/>
      <c r="FKG56" s="10"/>
      <c r="FKH56" s="10"/>
      <c r="FKI56" s="10"/>
      <c r="FKJ56" s="10"/>
      <c r="FKK56" s="10"/>
      <c r="FKL56" s="10"/>
      <c r="FKM56" s="10"/>
      <c r="FKN56" s="10"/>
      <c r="FKO56" s="10"/>
      <c r="FKP56" s="10"/>
      <c r="FKQ56" s="10"/>
      <c r="FKR56" s="10"/>
      <c r="FKS56" s="10"/>
      <c r="FKT56" s="10"/>
      <c r="FKU56" s="10"/>
      <c r="FKV56" s="10"/>
      <c r="FKW56" s="10"/>
      <c r="FKX56" s="10"/>
      <c r="FKY56" s="10"/>
      <c r="FKZ56" s="10"/>
      <c r="FLA56" s="10"/>
      <c r="FLB56" s="10"/>
      <c r="FLC56" s="10"/>
      <c r="FLD56" s="10"/>
      <c r="FLE56" s="10"/>
      <c r="FLF56" s="10"/>
      <c r="FLG56" s="10"/>
      <c r="FLH56" s="10"/>
      <c r="FLI56" s="10"/>
      <c r="FLJ56" s="10"/>
      <c r="FLK56" s="10"/>
      <c r="FLL56" s="10"/>
      <c r="FLM56" s="10"/>
      <c r="FLN56" s="10"/>
      <c r="FLO56" s="10"/>
      <c r="FLP56" s="10"/>
      <c r="FLQ56" s="10"/>
      <c r="FLR56" s="10"/>
      <c r="FLS56" s="10"/>
      <c r="FLT56" s="10"/>
      <c r="FLU56" s="10"/>
      <c r="FLV56" s="10"/>
      <c r="FLW56" s="10"/>
      <c r="FLX56" s="10"/>
      <c r="FLY56" s="10"/>
      <c r="FLZ56" s="10"/>
      <c r="FMA56" s="10"/>
      <c r="FMB56" s="10"/>
      <c r="FMC56" s="10"/>
      <c r="FMD56" s="10"/>
      <c r="FME56" s="10"/>
      <c r="FMF56" s="10"/>
      <c r="FMG56" s="10"/>
      <c r="FMH56" s="10"/>
      <c r="FMI56" s="10"/>
      <c r="FMJ56" s="10"/>
      <c r="FMK56" s="10"/>
      <c r="FML56" s="10"/>
      <c r="FMM56" s="10"/>
      <c r="FMN56" s="10"/>
      <c r="FMO56" s="10"/>
      <c r="FMP56" s="10"/>
      <c r="FMQ56" s="10"/>
      <c r="FMR56" s="10"/>
      <c r="FMS56" s="10"/>
      <c r="FMT56" s="10"/>
      <c r="FMU56" s="10"/>
      <c r="FMV56" s="10"/>
      <c r="FMW56" s="10"/>
      <c r="FMX56" s="10"/>
      <c r="FMY56" s="10"/>
      <c r="FMZ56" s="10"/>
      <c r="FNA56" s="10"/>
      <c r="FNB56" s="10"/>
      <c r="FNC56" s="10"/>
      <c r="FND56" s="10"/>
      <c r="FNE56" s="10"/>
      <c r="FNF56" s="10"/>
      <c r="FNG56" s="10"/>
      <c r="FNH56" s="10"/>
      <c r="FNI56" s="10"/>
      <c r="FNJ56" s="10"/>
      <c r="FNK56" s="10"/>
      <c r="FNL56" s="10"/>
      <c r="FNM56" s="10"/>
      <c r="FNN56" s="10"/>
      <c r="FNO56" s="10"/>
      <c r="FNP56" s="10"/>
      <c r="FNQ56" s="10"/>
      <c r="FNR56" s="10"/>
      <c r="FNS56" s="10"/>
      <c r="FNT56" s="10"/>
      <c r="FNU56" s="10"/>
      <c r="FNV56" s="10"/>
      <c r="FNW56" s="10"/>
      <c r="FNX56" s="10"/>
      <c r="FNY56" s="10"/>
      <c r="FNZ56" s="10"/>
      <c r="FOA56" s="10"/>
      <c r="FOB56" s="10"/>
      <c r="FOC56" s="10"/>
      <c r="FOD56" s="10"/>
      <c r="FOE56" s="10"/>
      <c r="FOF56" s="10"/>
      <c r="FOG56" s="10"/>
      <c r="FOH56" s="10"/>
      <c r="FOI56" s="10"/>
      <c r="FOJ56" s="10"/>
      <c r="FOK56" s="10"/>
      <c r="FOL56" s="10"/>
      <c r="FOM56" s="10"/>
      <c r="FON56" s="10"/>
      <c r="FOO56" s="10"/>
      <c r="FOP56" s="10"/>
      <c r="FOQ56" s="10"/>
      <c r="FOR56" s="10"/>
      <c r="FOS56" s="10"/>
      <c r="FOT56" s="10"/>
      <c r="FOU56" s="10"/>
      <c r="FOV56" s="10"/>
      <c r="FOW56" s="10"/>
      <c r="FOX56" s="10"/>
      <c r="FOY56" s="10"/>
      <c r="FOZ56" s="10"/>
      <c r="FPA56" s="10"/>
      <c r="FPB56" s="10"/>
      <c r="FPC56" s="10"/>
      <c r="FPD56" s="10"/>
      <c r="FPE56" s="10"/>
      <c r="FPF56" s="10"/>
      <c r="FPG56" s="10"/>
      <c r="FPH56" s="10"/>
      <c r="FPI56" s="10"/>
      <c r="FPJ56" s="10"/>
      <c r="FPK56" s="10"/>
      <c r="FPL56" s="10"/>
      <c r="FPM56" s="10"/>
      <c r="FPN56" s="10"/>
      <c r="FPO56" s="10"/>
      <c r="FPP56" s="10"/>
      <c r="FPQ56" s="10"/>
      <c r="FPR56" s="10"/>
      <c r="FPS56" s="10"/>
      <c r="FPT56" s="10"/>
      <c r="FPU56" s="10"/>
      <c r="FPV56" s="10"/>
      <c r="FPW56" s="10"/>
      <c r="FPX56" s="10"/>
      <c r="FPY56" s="10"/>
      <c r="FPZ56" s="10"/>
      <c r="FQA56" s="10"/>
      <c r="FQB56" s="10"/>
      <c r="FQC56" s="10"/>
      <c r="FQD56" s="10"/>
      <c r="FQE56" s="10"/>
      <c r="FQF56" s="10"/>
      <c r="FQG56" s="10"/>
      <c r="FQH56" s="10"/>
      <c r="FQI56" s="10"/>
      <c r="FQJ56" s="10"/>
      <c r="FQK56" s="10"/>
      <c r="FQL56" s="10"/>
      <c r="FQM56" s="10"/>
      <c r="FQN56" s="10"/>
      <c r="FQO56" s="10"/>
      <c r="FQP56" s="10"/>
      <c r="FQQ56" s="10"/>
      <c r="FQR56" s="10"/>
      <c r="FQS56" s="10"/>
      <c r="FQT56" s="10"/>
      <c r="FQU56" s="10"/>
      <c r="FQV56" s="10"/>
      <c r="FQW56" s="10"/>
      <c r="FQX56" s="10"/>
      <c r="FQY56" s="10"/>
      <c r="FQZ56" s="10"/>
      <c r="FRA56" s="10"/>
      <c r="FRB56" s="10"/>
      <c r="FRC56" s="10"/>
      <c r="FRD56" s="10"/>
      <c r="FRE56" s="10"/>
      <c r="FRF56" s="10"/>
      <c r="FRG56" s="10"/>
      <c r="FRH56" s="10"/>
      <c r="FRI56" s="10"/>
      <c r="FRJ56" s="10"/>
      <c r="FRK56" s="10"/>
      <c r="FRL56" s="10"/>
      <c r="FRM56" s="10"/>
      <c r="FRN56" s="10"/>
      <c r="FRO56" s="10"/>
      <c r="FRP56" s="10"/>
      <c r="FRQ56" s="10"/>
      <c r="FRR56" s="10"/>
      <c r="FRS56" s="10"/>
      <c r="FRT56" s="10"/>
      <c r="FRU56" s="10"/>
      <c r="FRV56" s="10"/>
      <c r="FRW56" s="10"/>
      <c r="FRX56" s="10"/>
      <c r="FRY56" s="10"/>
      <c r="FRZ56" s="10"/>
      <c r="FSA56" s="10"/>
      <c r="FSB56" s="10"/>
      <c r="FSC56" s="10"/>
      <c r="FSD56" s="10"/>
      <c r="FSE56" s="10"/>
      <c r="FSF56" s="10"/>
      <c r="FSG56" s="10"/>
      <c r="FSH56" s="10"/>
      <c r="FSI56" s="10"/>
      <c r="FSJ56" s="10"/>
      <c r="FSK56" s="10"/>
      <c r="FSL56" s="10"/>
      <c r="FSM56" s="10"/>
      <c r="FSN56" s="10"/>
      <c r="FSO56" s="10"/>
      <c r="FSP56" s="10"/>
      <c r="FSQ56" s="10"/>
      <c r="FSR56" s="10"/>
      <c r="FSS56" s="10"/>
      <c r="FST56" s="10"/>
      <c r="FSU56" s="10"/>
      <c r="FSV56" s="10"/>
      <c r="FSW56" s="10"/>
      <c r="FSX56" s="10"/>
      <c r="FSY56" s="10"/>
      <c r="FSZ56" s="10"/>
      <c r="FTA56" s="10"/>
      <c r="FTB56" s="10"/>
      <c r="FTC56" s="10"/>
      <c r="FTD56" s="10"/>
      <c r="FTE56" s="10"/>
      <c r="FTF56" s="10"/>
      <c r="FTG56" s="10"/>
      <c r="FTH56" s="10"/>
      <c r="FTI56" s="10"/>
      <c r="FTJ56" s="10"/>
      <c r="FTK56" s="10"/>
      <c r="FTL56" s="10"/>
      <c r="FTM56" s="10"/>
      <c r="FTN56" s="10"/>
      <c r="FTO56" s="10"/>
      <c r="FTP56" s="10"/>
      <c r="FTQ56" s="10"/>
      <c r="FTR56" s="10"/>
      <c r="FTS56" s="10"/>
      <c r="FTT56" s="10"/>
      <c r="FTU56" s="10"/>
      <c r="FTV56" s="10"/>
      <c r="FTW56" s="10"/>
      <c r="FTX56" s="10"/>
      <c r="FTY56" s="10"/>
      <c r="FTZ56" s="10"/>
      <c r="FUA56" s="10"/>
      <c r="FUB56" s="10"/>
      <c r="FUC56" s="10"/>
      <c r="FUD56" s="10"/>
      <c r="FUE56" s="10"/>
      <c r="FUF56" s="10"/>
      <c r="FUG56" s="10"/>
      <c r="FUH56" s="10"/>
      <c r="FUI56" s="10"/>
      <c r="FUJ56" s="10"/>
      <c r="FUK56" s="10"/>
      <c r="FUL56" s="10"/>
      <c r="FUM56" s="10"/>
      <c r="FUN56" s="10"/>
      <c r="FUO56" s="10"/>
      <c r="FUP56" s="10"/>
      <c r="FUQ56" s="10"/>
      <c r="FUR56" s="10"/>
      <c r="FUS56" s="10"/>
      <c r="FUT56" s="10"/>
      <c r="FUU56" s="10"/>
      <c r="FUV56" s="10"/>
      <c r="FUW56" s="10"/>
      <c r="FUX56" s="10"/>
      <c r="FUY56" s="10"/>
      <c r="FUZ56" s="10"/>
      <c r="FVA56" s="10"/>
      <c r="FVB56" s="10"/>
      <c r="FVC56" s="10"/>
      <c r="FVD56" s="10"/>
      <c r="FVE56" s="10"/>
      <c r="FVF56" s="10"/>
      <c r="FVG56" s="10"/>
      <c r="FVH56" s="10"/>
      <c r="FVI56" s="10"/>
      <c r="FVJ56" s="10"/>
      <c r="FVK56" s="10"/>
      <c r="FVL56" s="10"/>
      <c r="FVM56" s="10"/>
      <c r="FVN56" s="10"/>
      <c r="FVO56" s="10"/>
      <c r="FVP56" s="10"/>
      <c r="FVQ56" s="10"/>
      <c r="FVR56" s="10"/>
      <c r="FVS56" s="10"/>
      <c r="FVT56" s="10"/>
      <c r="FVU56" s="10"/>
      <c r="FVV56" s="10"/>
      <c r="FVW56" s="10"/>
      <c r="FVX56" s="10"/>
      <c r="FVY56" s="10"/>
      <c r="FVZ56" s="10"/>
      <c r="FWA56" s="10"/>
      <c r="FWB56" s="10"/>
      <c r="FWC56" s="10"/>
      <c r="FWD56" s="10"/>
      <c r="FWE56" s="10"/>
      <c r="FWF56" s="10"/>
      <c r="FWG56" s="10"/>
      <c r="FWH56" s="10"/>
      <c r="FWI56" s="10"/>
      <c r="FWJ56" s="10"/>
      <c r="FWK56" s="10"/>
      <c r="FWL56" s="10"/>
      <c r="FWM56" s="10"/>
      <c r="FWN56" s="10"/>
      <c r="FWO56" s="10"/>
      <c r="FWP56" s="10"/>
      <c r="FWQ56" s="10"/>
      <c r="FWR56" s="10"/>
      <c r="FWS56" s="10"/>
      <c r="FWT56" s="10"/>
      <c r="FWU56" s="10"/>
      <c r="FWV56" s="10"/>
      <c r="FWW56" s="10"/>
      <c r="FWX56" s="10"/>
      <c r="FWY56" s="10"/>
      <c r="FWZ56" s="10"/>
      <c r="FXA56" s="10"/>
      <c r="FXB56" s="10"/>
      <c r="FXC56" s="10"/>
      <c r="FXD56" s="10"/>
      <c r="FXE56" s="10"/>
      <c r="FXF56" s="10"/>
      <c r="FXG56" s="10"/>
      <c r="FXH56" s="10"/>
      <c r="FXI56" s="10"/>
      <c r="FXJ56" s="10"/>
      <c r="FXK56" s="10"/>
      <c r="FXL56" s="10"/>
      <c r="FXM56" s="10"/>
      <c r="FXN56" s="10"/>
      <c r="FXO56" s="10"/>
      <c r="FXP56" s="10"/>
      <c r="FXQ56" s="10"/>
      <c r="FXR56" s="10"/>
      <c r="FXS56" s="10"/>
      <c r="FXT56" s="10"/>
      <c r="FXU56" s="10"/>
      <c r="FXV56" s="10"/>
      <c r="FXW56" s="10"/>
      <c r="FXX56" s="10"/>
      <c r="FXY56" s="10"/>
      <c r="FXZ56" s="10"/>
      <c r="FYA56" s="10"/>
      <c r="FYB56" s="10"/>
      <c r="FYC56" s="10"/>
      <c r="FYD56" s="10"/>
      <c r="FYE56" s="10"/>
      <c r="FYF56" s="10"/>
      <c r="FYG56" s="10"/>
      <c r="FYH56" s="10"/>
      <c r="FYI56" s="10"/>
      <c r="FYJ56" s="10"/>
      <c r="FYK56" s="10"/>
      <c r="FYL56" s="10"/>
      <c r="FYM56" s="10"/>
      <c r="FYN56" s="10"/>
      <c r="FYO56" s="10"/>
      <c r="FYP56" s="10"/>
      <c r="FYQ56" s="10"/>
      <c r="FYR56" s="10"/>
      <c r="FYS56" s="10"/>
      <c r="FYT56" s="10"/>
      <c r="FYU56" s="10"/>
      <c r="FYV56" s="10"/>
      <c r="FYW56" s="10"/>
      <c r="FYX56" s="10"/>
      <c r="FYY56" s="10"/>
      <c r="FYZ56" s="10"/>
      <c r="FZA56" s="10"/>
      <c r="FZB56" s="10"/>
      <c r="FZC56" s="10"/>
      <c r="FZD56" s="10"/>
      <c r="FZE56" s="10"/>
      <c r="FZF56" s="10"/>
      <c r="FZG56" s="10"/>
      <c r="FZH56" s="10"/>
      <c r="FZI56" s="10"/>
      <c r="FZJ56" s="10"/>
      <c r="FZK56" s="10"/>
      <c r="FZL56" s="10"/>
      <c r="FZM56" s="10"/>
      <c r="FZN56" s="10"/>
      <c r="FZO56" s="10"/>
      <c r="FZP56" s="10"/>
      <c r="FZQ56" s="10"/>
      <c r="FZR56" s="10"/>
      <c r="FZS56" s="10"/>
      <c r="FZT56" s="10"/>
      <c r="FZU56" s="10"/>
      <c r="FZV56" s="10"/>
      <c r="FZW56" s="10"/>
      <c r="FZX56" s="10"/>
      <c r="FZY56" s="10"/>
      <c r="FZZ56" s="10"/>
      <c r="GAA56" s="10"/>
      <c r="GAB56" s="10"/>
      <c r="GAC56" s="10"/>
      <c r="GAD56" s="10"/>
      <c r="GAE56" s="10"/>
      <c r="GAF56" s="10"/>
      <c r="GAG56" s="10"/>
      <c r="GAH56" s="10"/>
      <c r="GAI56" s="10"/>
      <c r="GAJ56" s="10"/>
      <c r="GAK56" s="10"/>
      <c r="GAL56" s="10"/>
      <c r="GAM56" s="10"/>
      <c r="GAN56" s="10"/>
      <c r="GAO56" s="10"/>
      <c r="GAP56" s="10"/>
      <c r="GAQ56" s="10"/>
      <c r="GAR56" s="10"/>
      <c r="GAS56" s="10"/>
      <c r="GAT56" s="10"/>
      <c r="GAU56" s="10"/>
      <c r="GAV56" s="10"/>
      <c r="GAW56" s="10"/>
      <c r="GAX56" s="10"/>
      <c r="GAY56" s="10"/>
      <c r="GAZ56" s="10"/>
      <c r="GBA56" s="10"/>
      <c r="GBB56" s="10"/>
      <c r="GBC56" s="10"/>
      <c r="GBD56" s="10"/>
      <c r="GBE56" s="10"/>
      <c r="GBF56" s="10"/>
      <c r="GBG56" s="10"/>
      <c r="GBH56" s="10"/>
      <c r="GBI56" s="10"/>
      <c r="GBJ56" s="10"/>
      <c r="GBK56" s="10"/>
      <c r="GBL56" s="10"/>
      <c r="GBM56" s="10"/>
      <c r="GBN56" s="10"/>
      <c r="GBO56" s="10"/>
      <c r="GBP56" s="10"/>
      <c r="GBQ56" s="10"/>
      <c r="GBR56" s="10"/>
      <c r="GBS56" s="10"/>
      <c r="GBT56" s="10"/>
      <c r="GBU56" s="10"/>
      <c r="GBV56" s="10"/>
      <c r="GBW56" s="10"/>
      <c r="GBX56" s="10"/>
      <c r="GBY56" s="10"/>
      <c r="GBZ56" s="10"/>
      <c r="GCA56" s="10"/>
      <c r="GCB56" s="10"/>
      <c r="GCC56" s="10"/>
      <c r="GCD56" s="10"/>
      <c r="GCE56" s="10"/>
      <c r="GCF56" s="10"/>
      <c r="GCG56" s="10"/>
      <c r="GCH56" s="10"/>
      <c r="GCI56" s="10"/>
      <c r="GCJ56" s="10"/>
      <c r="GCK56" s="10"/>
      <c r="GCL56" s="10"/>
      <c r="GCM56" s="10"/>
      <c r="GCN56" s="10"/>
      <c r="GCO56" s="10"/>
      <c r="GCP56" s="10"/>
      <c r="GCQ56" s="10"/>
      <c r="GCR56" s="10"/>
      <c r="GCS56" s="10"/>
      <c r="GCT56" s="10"/>
      <c r="GCU56" s="10"/>
      <c r="GCV56" s="10"/>
      <c r="GCW56" s="10"/>
      <c r="GCX56" s="10"/>
      <c r="GCY56" s="10"/>
      <c r="GCZ56" s="10"/>
      <c r="GDA56" s="10"/>
      <c r="GDB56" s="10"/>
      <c r="GDC56" s="10"/>
      <c r="GDD56" s="10"/>
      <c r="GDE56" s="10"/>
      <c r="GDF56" s="10"/>
      <c r="GDG56" s="10"/>
      <c r="GDH56" s="10"/>
      <c r="GDI56" s="10"/>
      <c r="GDJ56" s="10"/>
      <c r="GDK56" s="10"/>
      <c r="GDL56" s="10"/>
      <c r="GDM56" s="10"/>
      <c r="GDN56" s="10"/>
      <c r="GDO56" s="10"/>
      <c r="GDP56" s="10"/>
      <c r="GDQ56" s="10"/>
      <c r="GDR56" s="10"/>
      <c r="GDS56" s="10"/>
      <c r="GDT56" s="10"/>
      <c r="GDU56" s="10"/>
      <c r="GDV56" s="10"/>
      <c r="GDW56" s="10"/>
      <c r="GDX56" s="10"/>
      <c r="GDY56" s="10"/>
      <c r="GDZ56" s="10"/>
      <c r="GEA56" s="10"/>
      <c r="GEB56" s="10"/>
      <c r="GEC56" s="10"/>
      <c r="GED56" s="10"/>
      <c r="GEE56" s="10"/>
      <c r="GEF56" s="10"/>
      <c r="GEG56" s="10"/>
      <c r="GEH56" s="10"/>
      <c r="GEI56" s="10"/>
      <c r="GEJ56" s="10"/>
      <c r="GEK56" s="10"/>
      <c r="GEL56" s="10"/>
      <c r="GEM56" s="10"/>
      <c r="GEN56" s="10"/>
      <c r="GEO56" s="10"/>
      <c r="GEP56" s="10"/>
      <c r="GEQ56" s="10"/>
      <c r="GER56" s="10"/>
      <c r="GES56" s="10"/>
      <c r="GET56" s="10"/>
      <c r="GEU56" s="10"/>
      <c r="GEV56" s="10"/>
      <c r="GEW56" s="10"/>
      <c r="GEX56" s="10"/>
      <c r="GEY56" s="10"/>
      <c r="GEZ56" s="10"/>
      <c r="GFA56" s="10"/>
      <c r="GFB56" s="10"/>
      <c r="GFC56" s="10"/>
      <c r="GFD56" s="10"/>
      <c r="GFE56" s="10"/>
      <c r="GFF56" s="10"/>
      <c r="GFG56" s="10"/>
      <c r="GFH56" s="10"/>
      <c r="GFI56" s="10"/>
      <c r="GFJ56" s="10"/>
      <c r="GFK56" s="10"/>
      <c r="GFL56" s="10"/>
      <c r="GFM56" s="10"/>
      <c r="GFN56" s="10"/>
      <c r="GFO56" s="10"/>
      <c r="GFP56" s="10"/>
      <c r="GFQ56" s="10"/>
      <c r="GFR56" s="10"/>
      <c r="GFS56" s="10"/>
      <c r="GFT56" s="10"/>
      <c r="GFU56" s="10"/>
      <c r="GFV56" s="10"/>
      <c r="GFW56" s="10"/>
      <c r="GFX56" s="10"/>
      <c r="GFY56" s="10"/>
      <c r="GFZ56" s="10"/>
      <c r="GGA56" s="10"/>
      <c r="GGB56" s="10"/>
      <c r="GGC56" s="10"/>
      <c r="GGD56" s="10"/>
      <c r="GGE56" s="10"/>
      <c r="GGF56" s="10"/>
      <c r="GGG56" s="10"/>
      <c r="GGH56" s="10"/>
      <c r="GGI56" s="10"/>
      <c r="GGJ56" s="10"/>
      <c r="GGK56" s="10"/>
      <c r="GGL56" s="10"/>
      <c r="GGM56" s="10"/>
      <c r="GGN56" s="10"/>
      <c r="GGO56" s="10"/>
      <c r="GGP56" s="10"/>
      <c r="GGQ56" s="10"/>
      <c r="GGR56" s="10"/>
      <c r="GGS56" s="10"/>
      <c r="GGT56" s="10"/>
      <c r="GGU56" s="10"/>
      <c r="GGV56" s="10"/>
      <c r="GGW56" s="10"/>
      <c r="GGX56" s="10"/>
      <c r="GGY56" s="10"/>
      <c r="GGZ56" s="10"/>
      <c r="GHA56" s="10"/>
      <c r="GHB56" s="10"/>
      <c r="GHC56" s="10"/>
      <c r="GHD56" s="10"/>
      <c r="GHE56" s="10"/>
      <c r="GHF56" s="10"/>
      <c r="GHG56" s="10"/>
      <c r="GHH56" s="10"/>
      <c r="GHI56" s="10"/>
      <c r="GHJ56" s="10"/>
      <c r="GHK56" s="10"/>
      <c r="GHL56" s="10"/>
      <c r="GHM56" s="10"/>
      <c r="GHN56" s="10"/>
      <c r="GHO56" s="10"/>
      <c r="GHP56" s="10"/>
      <c r="GHQ56" s="10"/>
      <c r="GHR56" s="10"/>
      <c r="GHS56" s="10"/>
      <c r="GHT56" s="10"/>
      <c r="GHU56" s="10"/>
      <c r="GHV56" s="10"/>
      <c r="GHW56" s="10"/>
      <c r="GHX56" s="10"/>
      <c r="GHY56" s="10"/>
      <c r="GHZ56" s="10"/>
      <c r="GIA56" s="10"/>
      <c r="GIB56" s="10"/>
      <c r="GIC56" s="10"/>
      <c r="GID56" s="10"/>
      <c r="GIE56" s="10"/>
      <c r="GIF56" s="10"/>
      <c r="GIG56" s="10"/>
      <c r="GIH56" s="10"/>
      <c r="GII56" s="10"/>
      <c r="GIJ56" s="10"/>
      <c r="GIK56" s="10"/>
      <c r="GIL56" s="10"/>
      <c r="GIM56" s="10"/>
      <c r="GIN56" s="10"/>
      <c r="GIO56" s="10"/>
      <c r="GIP56" s="10"/>
      <c r="GIQ56" s="10"/>
      <c r="GIR56" s="10"/>
      <c r="GIS56" s="10"/>
      <c r="GIT56" s="10"/>
      <c r="GIU56" s="10"/>
      <c r="GIV56" s="10"/>
      <c r="GIW56" s="10"/>
      <c r="GIX56" s="10"/>
      <c r="GIY56" s="10"/>
      <c r="GIZ56" s="10"/>
      <c r="GJA56" s="10"/>
      <c r="GJB56" s="10"/>
      <c r="GJC56" s="10"/>
      <c r="GJD56" s="10"/>
      <c r="GJE56" s="10"/>
      <c r="GJF56" s="10"/>
      <c r="GJG56" s="10"/>
      <c r="GJH56" s="10"/>
      <c r="GJI56" s="10"/>
      <c r="GJJ56" s="10"/>
      <c r="GJK56" s="10"/>
      <c r="GJL56" s="10"/>
      <c r="GJM56" s="10"/>
      <c r="GJN56" s="10"/>
      <c r="GJO56" s="10"/>
      <c r="GJP56" s="10"/>
      <c r="GJQ56" s="10"/>
      <c r="GJR56" s="10"/>
      <c r="GJS56" s="10"/>
      <c r="GJT56" s="10"/>
      <c r="GJU56" s="10"/>
      <c r="GJV56" s="10"/>
      <c r="GJW56" s="10"/>
      <c r="GJX56" s="10"/>
      <c r="GJY56" s="10"/>
      <c r="GJZ56" s="10"/>
      <c r="GKA56" s="10"/>
      <c r="GKB56" s="10"/>
      <c r="GKC56" s="10"/>
      <c r="GKD56" s="10"/>
      <c r="GKE56" s="10"/>
      <c r="GKF56" s="10"/>
      <c r="GKG56" s="10"/>
      <c r="GKH56" s="10"/>
      <c r="GKI56" s="10"/>
      <c r="GKJ56" s="10"/>
      <c r="GKK56" s="10"/>
      <c r="GKL56" s="10"/>
      <c r="GKM56" s="10"/>
      <c r="GKN56" s="10"/>
      <c r="GKO56" s="10"/>
      <c r="GKP56" s="10"/>
      <c r="GKQ56" s="10"/>
      <c r="GKR56" s="10"/>
      <c r="GKS56" s="10"/>
      <c r="GKT56" s="10"/>
      <c r="GKU56" s="10"/>
      <c r="GKV56" s="10"/>
      <c r="GKW56" s="10"/>
      <c r="GKX56" s="10"/>
      <c r="GKY56" s="10"/>
      <c r="GKZ56" s="10"/>
      <c r="GLA56" s="10"/>
      <c r="GLB56" s="10"/>
      <c r="GLC56" s="10"/>
      <c r="GLD56" s="10"/>
      <c r="GLE56" s="10"/>
      <c r="GLF56" s="10"/>
      <c r="GLG56" s="10"/>
      <c r="GLH56" s="10"/>
      <c r="GLI56" s="10"/>
      <c r="GLJ56" s="10"/>
      <c r="GLK56" s="10"/>
      <c r="GLL56" s="10"/>
      <c r="GLM56" s="10"/>
      <c r="GLN56" s="10"/>
      <c r="GLO56" s="10"/>
      <c r="GLP56" s="10"/>
      <c r="GLQ56" s="10"/>
      <c r="GLR56" s="10"/>
      <c r="GLS56" s="10"/>
      <c r="GLT56" s="10"/>
      <c r="GLU56" s="10"/>
      <c r="GLV56" s="10"/>
      <c r="GLW56" s="10"/>
      <c r="GLX56" s="10"/>
      <c r="GLY56" s="10"/>
      <c r="GLZ56" s="10"/>
      <c r="GMA56" s="10"/>
      <c r="GMB56" s="10"/>
      <c r="GMC56" s="10"/>
      <c r="GMD56" s="10"/>
      <c r="GME56" s="10"/>
      <c r="GMF56" s="10"/>
      <c r="GMG56" s="10"/>
      <c r="GMH56" s="10"/>
      <c r="GMI56" s="10"/>
      <c r="GMJ56" s="10"/>
      <c r="GMK56" s="10"/>
      <c r="GML56" s="10"/>
      <c r="GMM56" s="10"/>
      <c r="GMN56" s="10"/>
      <c r="GMO56" s="10"/>
      <c r="GMP56" s="10"/>
      <c r="GMQ56" s="10"/>
      <c r="GMR56" s="10"/>
      <c r="GMS56" s="10"/>
      <c r="GMT56" s="10"/>
      <c r="GMU56" s="10"/>
      <c r="GMV56" s="10"/>
      <c r="GMW56" s="10"/>
      <c r="GMX56" s="10"/>
      <c r="GMY56" s="10"/>
      <c r="GMZ56" s="10"/>
      <c r="GNA56" s="10"/>
      <c r="GNB56" s="10"/>
      <c r="GNC56" s="10"/>
      <c r="GND56" s="10"/>
      <c r="GNE56" s="10"/>
      <c r="GNF56" s="10"/>
      <c r="GNG56" s="10"/>
      <c r="GNH56" s="10"/>
      <c r="GNI56" s="10"/>
      <c r="GNJ56" s="10"/>
      <c r="GNK56" s="10"/>
      <c r="GNL56" s="10"/>
      <c r="GNM56" s="10"/>
      <c r="GNN56" s="10"/>
      <c r="GNO56" s="10"/>
      <c r="GNP56" s="10"/>
      <c r="GNQ56" s="10"/>
      <c r="GNR56" s="10"/>
      <c r="GNS56" s="10"/>
      <c r="GNT56" s="10"/>
      <c r="GNU56" s="10"/>
      <c r="GNV56" s="10"/>
      <c r="GNW56" s="10"/>
      <c r="GNX56" s="10"/>
      <c r="GNY56" s="10"/>
      <c r="GNZ56" s="10"/>
      <c r="GOA56" s="10"/>
      <c r="GOB56" s="10"/>
      <c r="GOC56" s="10"/>
      <c r="GOD56" s="10"/>
      <c r="GOE56" s="10"/>
      <c r="GOF56" s="10"/>
      <c r="GOG56" s="10"/>
      <c r="GOH56" s="10"/>
      <c r="GOI56" s="10"/>
      <c r="GOJ56" s="10"/>
      <c r="GOK56" s="10"/>
      <c r="GOL56" s="10"/>
      <c r="GOM56" s="10"/>
      <c r="GON56" s="10"/>
      <c r="GOO56" s="10"/>
      <c r="GOP56" s="10"/>
      <c r="GOQ56" s="10"/>
      <c r="GOR56" s="10"/>
      <c r="GOS56" s="10"/>
      <c r="GOT56" s="10"/>
      <c r="GOU56" s="10"/>
      <c r="GOV56" s="10"/>
      <c r="GOW56" s="10"/>
      <c r="GOX56" s="10"/>
      <c r="GOY56" s="10"/>
      <c r="GOZ56" s="10"/>
      <c r="GPA56" s="10"/>
      <c r="GPB56" s="10"/>
      <c r="GPC56" s="10"/>
      <c r="GPD56" s="10"/>
      <c r="GPE56" s="10"/>
      <c r="GPF56" s="10"/>
      <c r="GPG56" s="10"/>
      <c r="GPH56" s="10"/>
      <c r="GPI56" s="10"/>
      <c r="GPJ56" s="10"/>
      <c r="GPK56" s="10"/>
      <c r="GPL56" s="10"/>
      <c r="GPM56" s="10"/>
      <c r="GPN56" s="10"/>
      <c r="GPO56" s="10"/>
      <c r="GPP56" s="10"/>
      <c r="GPQ56" s="10"/>
      <c r="GPR56" s="10"/>
      <c r="GPS56" s="10"/>
      <c r="GPT56" s="10"/>
      <c r="GPU56" s="10"/>
      <c r="GPV56" s="10"/>
      <c r="GPW56" s="10"/>
      <c r="GPX56" s="10"/>
      <c r="GPY56" s="10"/>
      <c r="GPZ56" s="10"/>
      <c r="GQA56" s="10"/>
      <c r="GQB56" s="10"/>
      <c r="GQC56" s="10"/>
      <c r="GQD56" s="10"/>
      <c r="GQE56" s="10"/>
      <c r="GQF56" s="10"/>
      <c r="GQG56" s="10"/>
      <c r="GQH56" s="10"/>
      <c r="GQI56" s="10"/>
      <c r="GQJ56" s="10"/>
      <c r="GQK56" s="10"/>
      <c r="GQL56" s="10"/>
      <c r="GQM56" s="10"/>
      <c r="GQN56" s="10"/>
      <c r="GQO56" s="10"/>
      <c r="GQP56" s="10"/>
      <c r="GQQ56" s="10"/>
      <c r="GQR56" s="10"/>
      <c r="GQS56" s="10"/>
      <c r="GQT56" s="10"/>
      <c r="GQU56" s="10"/>
      <c r="GQV56" s="10"/>
      <c r="GQW56" s="10"/>
      <c r="GQX56" s="10"/>
      <c r="GQY56" s="10"/>
      <c r="GQZ56" s="10"/>
      <c r="GRA56" s="10"/>
      <c r="GRB56" s="10"/>
      <c r="GRC56" s="10"/>
      <c r="GRD56" s="10"/>
      <c r="GRE56" s="10"/>
      <c r="GRF56" s="10"/>
      <c r="GRG56" s="10"/>
      <c r="GRH56" s="10"/>
      <c r="GRI56" s="10"/>
      <c r="GRJ56" s="10"/>
      <c r="GRK56" s="10"/>
      <c r="GRL56" s="10"/>
      <c r="GRM56" s="10"/>
      <c r="GRN56" s="10"/>
      <c r="GRO56" s="10"/>
      <c r="GRP56" s="10"/>
      <c r="GRQ56" s="10"/>
      <c r="GRR56" s="10"/>
      <c r="GRS56" s="10"/>
      <c r="GRT56" s="10"/>
      <c r="GRU56" s="10"/>
      <c r="GRV56" s="10"/>
      <c r="GRW56" s="10"/>
      <c r="GRX56" s="10"/>
      <c r="GRY56" s="10"/>
      <c r="GRZ56" s="10"/>
      <c r="GSA56" s="10"/>
      <c r="GSB56" s="10"/>
      <c r="GSC56" s="10"/>
      <c r="GSD56" s="10"/>
      <c r="GSE56" s="10"/>
      <c r="GSF56" s="10"/>
      <c r="GSG56" s="10"/>
      <c r="GSH56" s="10"/>
      <c r="GSI56" s="10"/>
      <c r="GSJ56" s="10"/>
      <c r="GSK56" s="10"/>
      <c r="GSL56" s="10"/>
      <c r="GSM56" s="10"/>
      <c r="GSN56" s="10"/>
      <c r="GSO56" s="10"/>
      <c r="GSP56" s="10"/>
      <c r="GSQ56" s="10"/>
      <c r="GSR56" s="10"/>
      <c r="GSS56" s="10"/>
      <c r="GST56" s="10"/>
      <c r="GSU56" s="10"/>
      <c r="GSV56" s="10"/>
      <c r="GSW56" s="10"/>
      <c r="GSX56" s="10"/>
      <c r="GSY56" s="10"/>
      <c r="GSZ56" s="10"/>
      <c r="GTA56" s="10"/>
      <c r="GTB56" s="10"/>
      <c r="GTC56" s="10"/>
      <c r="GTD56" s="10"/>
      <c r="GTE56" s="10"/>
      <c r="GTF56" s="10"/>
      <c r="GTG56" s="10"/>
      <c r="GTH56" s="10"/>
      <c r="GTI56" s="10"/>
      <c r="GTJ56" s="10"/>
      <c r="GTK56" s="10"/>
      <c r="GTL56" s="10"/>
      <c r="GTM56" s="10"/>
      <c r="GTN56" s="10"/>
      <c r="GTO56" s="10"/>
      <c r="GTP56" s="10"/>
      <c r="GTQ56" s="10"/>
      <c r="GTR56" s="10"/>
      <c r="GTS56" s="10"/>
      <c r="GTT56" s="10"/>
      <c r="GTU56" s="10"/>
      <c r="GTV56" s="10"/>
      <c r="GTW56" s="10"/>
      <c r="GTX56" s="10"/>
      <c r="GTY56" s="10"/>
      <c r="GTZ56" s="10"/>
      <c r="GUA56" s="10"/>
      <c r="GUB56" s="10"/>
      <c r="GUC56" s="10"/>
      <c r="GUD56" s="10"/>
      <c r="GUE56" s="10"/>
      <c r="GUF56" s="10"/>
      <c r="GUG56" s="10"/>
      <c r="GUH56" s="10"/>
      <c r="GUI56" s="10"/>
      <c r="GUJ56" s="10"/>
      <c r="GUK56" s="10"/>
      <c r="GUL56" s="10"/>
      <c r="GUM56" s="10"/>
      <c r="GUN56" s="10"/>
      <c r="GUO56" s="10"/>
      <c r="GUP56" s="10"/>
      <c r="GUQ56" s="10"/>
      <c r="GUR56" s="10"/>
      <c r="GUS56" s="10"/>
      <c r="GUT56" s="10"/>
      <c r="GUU56" s="10"/>
      <c r="GUV56" s="10"/>
      <c r="GUW56" s="10"/>
      <c r="GUX56" s="10"/>
      <c r="GUY56" s="10"/>
      <c r="GUZ56" s="10"/>
      <c r="GVA56" s="10"/>
      <c r="GVB56" s="10"/>
      <c r="GVC56" s="10"/>
      <c r="GVD56" s="10"/>
      <c r="GVE56" s="10"/>
      <c r="GVF56" s="10"/>
      <c r="GVG56" s="10"/>
      <c r="GVH56" s="10"/>
      <c r="GVI56" s="10"/>
      <c r="GVJ56" s="10"/>
      <c r="GVK56" s="10"/>
      <c r="GVL56" s="10"/>
      <c r="GVM56" s="10"/>
      <c r="GVN56" s="10"/>
      <c r="GVO56" s="10"/>
      <c r="GVP56" s="10"/>
      <c r="GVQ56" s="10"/>
      <c r="GVR56" s="10"/>
      <c r="GVS56" s="10"/>
      <c r="GVT56" s="10"/>
      <c r="GVU56" s="10"/>
      <c r="GVV56" s="10"/>
      <c r="GVW56" s="10"/>
      <c r="GVX56" s="10"/>
      <c r="GVY56" s="10"/>
      <c r="GVZ56" s="10"/>
      <c r="GWA56" s="10"/>
      <c r="GWB56" s="10"/>
      <c r="GWC56" s="10"/>
      <c r="GWD56" s="10"/>
      <c r="GWE56" s="10"/>
      <c r="GWF56" s="10"/>
      <c r="GWG56" s="10"/>
      <c r="GWH56" s="10"/>
      <c r="GWI56" s="10"/>
      <c r="GWJ56" s="10"/>
      <c r="GWK56" s="10"/>
      <c r="GWL56" s="10"/>
      <c r="GWM56" s="10"/>
      <c r="GWN56" s="10"/>
      <c r="GWO56" s="10"/>
      <c r="GWP56" s="10"/>
      <c r="GWQ56" s="10"/>
      <c r="GWR56" s="10"/>
      <c r="GWS56" s="10"/>
      <c r="GWT56" s="10"/>
      <c r="GWU56" s="10"/>
      <c r="GWV56" s="10"/>
      <c r="GWW56" s="10"/>
      <c r="GWX56" s="10"/>
      <c r="GWY56" s="10"/>
      <c r="GWZ56" s="10"/>
      <c r="GXA56" s="10"/>
      <c r="GXB56" s="10"/>
      <c r="GXC56" s="10"/>
      <c r="GXD56" s="10"/>
      <c r="GXE56" s="10"/>
      <c r="GXF56" s="10"/>
      <c r="GXG56" s="10"/>
      <c r="GXH56" s="10"/>
      <c r="GXI56" s="10"/>
      <c r="GXJ56" s="10"/>
      <c r="GXK56" s="10"/>
      <c r="GXL56" s="10"/>
      <c r="GXM56" s="10"/>
      <c r="GXN56" s="10"/>
      <c r="GXO56" s="10"/>
      <c r="GXP56" s="10"/>
      <c r="GXQ56" s="10"/>
      <c r="GXR56" s="10"/>
      <c r="GXS56" s="10"/>
      <c r="GXT56" s="10"/>
      <c r="GXU56" s="10"/>
      <c r="GXV56" s="10"/>
      <c r="GXW56" s="10"/>
      <c r="GXX56" s="10"/>
      <c r="GXY56" s="10"/>
      <c r="GXZ56" s="10"/>
      <c r="GYA56" s="10"/>
      <c r="GYB56" s="10"/>
      <c r="GYC56" s="10"/>
      <c r="GYD56" s="10"/>
      <c r="GYE56" s="10"/>
      <c r="GYF56" s="10"/>
      <c r="GYG56" s="10"/>
      <c r="GYH56" s="10"/>
      <c r="GYI56" s="10"/>
      <c r="GYJ56" s="10"/>
      <c r="GYK56" s="10"/>
      <c r="GYL56" s="10"/>
      <c r="GYM56" s="10"/>
      <c r="GYN56" s="10"/>
      <c r="GYO56" s="10"/>
      <c r="GYP56" s="10"/>
      <c r="GYQ56" s="10"/>
      <c r="GYR56" s="10"/>
      <c r="GYS56" s="10"/>
      <c r="GYT56" s="10"/>
      <c r="GYU56" s="10"/>
      <c r="GYV56" s="10"/>
      <c r="GYW56" s="10"/>
      <c r="GYX56" s="10"/>
      <c r="GYY56" s="10"/>
      <c r="GYZ56" s="10"/>
      <c r="GZA56" s="10"/>
      <c r="GZB56" s="10"/>
      <c r="GZC56" s="10"/>
      <c r="GZD56" s="10"/>
      <c r="GZE56" s="10"/>
      <c r="GZF56" s="10"/>
      <c r="GZG56" s="10"/>
      <c r="GZH56" s="10"/>
      <c r="GZI56" s="10"/>
      <c r="GZJ56" s="10"/>
      <c r="GZK56" s="10"/>
      <c r="GZL56" s="10"/>
      <c r="GZM56" s="10"/>
      <c r="GZN56" s="10"/>
      <c r="GZO56" s="10"/>
      <c r="GZP56" s="10"/>
      <c r="GZQ56" s="10"/>
      <c r="GZR56" s="10"/>
      <c r="GZS56" s="10"/>
      <c r="GZT56" s="10"/>
      <c r="GZU56" s="10"/>
      <c r="GZV56" s="10"/>
      <c r="GZW56" s="10"/>
      <c r="GZX56" s="10"/>
      <c r="GZY56" s="10"/>
      <c r="GZZ56" s="10"/>
      <c r="HAA56" s="10"/>
      <c r="HAB56" s="10"/>
      <c r="HAC56" s="10"/>
      <c r="HAD56" s="10"/>
      <c r="HAE56" s="10"/>
      <c r="HAF56" s="10"/>
      <c r="HAG56" s="10"/>
      <c r="HAH56" s="10"/>
      <c r="HAI56" s="10"/>
      <c r="HAJ56" s="10"/>
      <c r="HAK56" s="10"/>
      <c r="HAL56" s="10"/>
      <c r="HAM56" s="10"/>
      <c r="HAN56" s="10"/>
      <c r="HAO56" s="10"/>
      <c r="HAP56" s="10"/>
      <c r="HAQ56" s="10"/>
      <c r="HAR56" s="10"/>
      <c r="HAS56" s="10"/>
      <c r="HAT56" s="10"/>
      <c r="HAU56" s="10"/>
      <c r="HAV56" s="10"/>
      <c r="HAW56" s="10"/>
      <c r="HAX56" s="10"/>
      <c r="HAY56" s="10"/>
      <c r="HAZ56" s="10"/>
      <c r="HBA56" s="10"/>
      <c r="HBB56" s="10"/>
      <c r="HBC56" s="10"/>
      <c r="HBD56" s="10"/>
      <c r="HBE56" s="10"/>
      <c r="HBF56" s="10"/>
      <c r="HBG56" s="10"/>
      <c r="HBH56" s="10"/>
      <c r="HBI56" s="10"/>
      <c r="HBJ56" s="10"/>
      <c r="HBK56" s="10"/>
      <c r="HBL56" s="10"/>
      <c r="HBM56" s="10"/>
      <c r="HBN56" s="10"/>
      <c r="HBO56" s="10"/>
      <c r="HBP56" s="10"/>
      <c r="HBQ56" s="10"/>
      <c r="HBR56" s="10"/>
      <c r="HBS56" s="10"/>
      <c r="HBT56" s="10"/>
      <c r="HBU56" s="10"/>
      <c r="HBV56" s="10"/>
      <c r="HBW56" s="10"/>
      <c r="HBX56" s="10"/>
      <c r="HBY56" s="10"/>
      <c r="HBZ56" s="10"/>
      <c r="HCA56" s="10"/>
      <c r="HCB56" s="10"/>
      <c r="HCC56" s="10"/>
      <c r="HCD56" s="10"/>
      <c r="HCE56" s="10"/>
      <c r="HCF56" s="10"/>
      <c r="HCG56" s="10"/>
      <c r="HCH56" s="10"/>
      <c r="HCI56" s="10"/>
      <c r="HCJ56" s="10"/>
      <c r="HCK56" s="10"/>
      <c r="HCL56" s="10"/>
      <c r="HCM56" s="10"/>
      <c r="HCN56" s="10"/>
      <c r="HCO56" s="10"/>
      <c r="HCP56" s="10"/>
      <c r="HCQ56" s="10"/>
      <c r="HCR56" s="10"/>
      <c r="HCS56" s="10"/>
      <c r="HCT56" s="10"/>
      <c r="HCU56" s="10"/>
      <c r="HCV56" s="10"/>
      <c r="HCW56" s="10"/>
      <c r="HCX56" s="10"/>
      <c r="HCY56" s="10"/>
      <c r="HCZ56" s="10"/>
      <c r="HDA56" s="10"/>
      <c r="HDB56" s="10"/>
      <c r="HDC56" s="10"/>
      <c r="HDD56" s="10"/>
      <c r="HDE56" s="10"/>
      <c r="HDF56" s="10"/>
      <c r="HDG56" s="10"/>
      <c r="HDH56" s="10"/>
      <c r="HDI56" s="10"/>
      <c r="HDJ56" s="10"/>
      <c r="HDK56" s="10"/>
      <c r="HDL56" s="10"/>
      <c r="HDM56" s="10"/>
      <c r="HDN56" s="10"/>
      <c r="HDO56" s="10"/>
      <c r="HDP56" s="10"/>
      <c r="HDQ56" s="10"/>
      <c r="HDR56" s="10"/>
      <c r="HDS56" s="10"/>
      <c r="HDT56" s="10"/>
      <c r="HDU56" s="10"/>
      <c r="HDV56" s="10"/>
      <c r="HDW56" s="10"/>
      <c r="HDX56" s="10"/>
      <c r="HDY56" s="10"/>
      <c r="HDZ56" s="10"/>
      <c r="HEA56" s="10"/>
      <c r="HEB56" s="10"/>
      <c r="HEC56" s="10"/>
      <c r="HED56" s="10"/>
      <c r="HEE56" s="10"/>
      <c r="HEF56" s="10"/>
      <c r="HEG56" s="10"/>
      <c r="HEH56" s="10"/>
      <c r="HEI56" s="10"/>
      <c r="HEJ56" s="10"/>
      <c r="HEK56" s="10"/>
      <c r="HEL56" s="10"/>
      <c r="HEM56" s="10"/>
      <c r="HEN56" s="10"/>
      <c r="HEO56" s="10"/>
      <c r="HEP56" s="10"/>
      <c r="HEQ56" s="10"/>
      <c r="HER56" s="10"/>
      <c r="HES56" s="10"/>
      <c r="HET56" s="10"/>
      <c r="HEU56" s="10"/>
      <c r="HEV56" s="10"/>
      <c r="HEW56" s="10"/>
      <c r="HEX56" s="10"/>
      <c r="HEY56" s="10"/>
      <c r="HEZ56" s="10"/>
      <c r="HFA56" s="10"/>
      <c r="HFB56" s="10"/>
      <c r="HFC56" s="10"/>
      <c r="HFD56" s="10"/>
      <c r="HFE56" s="10"/>
      <c r="HFF56" s="10"/>
      <c r="HFG56" s="10"/>
      <c r="HFH56" s="10"/>
      <c r="HFI56" s="10"/>
      <c r="HFJ56" s="10"/>
      <c r="HFK56" s="10"/>
      <c r="HFL56" s="10"/>
      <c r="HFM56" s="10"/>
      <c r="HFN56" s="10"/>
      <c r="HFO56" s="10"/>
      <c r="HFP56" s="10"/>
      <c r="HFQ56" s="10"/>
      <c r="HFR56" s="10"/>
      <c r="HFS56" s="10"/>
      <c r="HFT56" s="10"/>
      <c r="HFU56" s="10"/>
      <c r="HFV56" s="10"/>
      <c r="HFW56" s="10"/>
      <c r="HFX56" s="10"/>
      <c r="HFY56" s="10"/>
      <c r="HFZ56" s="10"/>
      <c r="HGA56" s="10"/>
      <c r="HGB56" s="10"/>
      <c r="HGC56" s="10"/>
      <c r="HGD56" s="10"/>
      <c r="HGE56" s="10"/>
      <c r="HGF56" s="10"/>
      <c r="HGG56" s="10"/>
      <c r="HGH56" s="10"/>
      <c r="HGI56" s="10"/>
      <c r="HGJ56" s="10"/>
      <c r="HGK56" s="10"/>
      <c r="HGL56" s="10"/>
      <c r="HGM56" s="10"/>
      <c r="HGN56" s="10"/>
      <c r="HGO56" s="10"/>
      <c r="HGP56" s="10"/>
      <c r="HGQ56" s="10"/>
      <c r="HGR56" s="10"/>
      <c r="HGS56" s="10"/>
      <c r="HGT56" s="10"/>
      <c r="HGU56" s="10"/>
      <c r="HGV56" s="10"/>
      <c r="HGW56" s="10"/>
      <c r="HGX56" s="10"/>
      <c r="HGY56" s="10"/>
      <c r="HGZ56" s="10"/>
      <c r="HHA56" s="10"/>
      <c r="HHB56" s="10"/>
      <c r="HHC56" s="10"/>
      <c r="HHD56" s="10"/>
      <c r="HHE56" s="10"/>
      <c r="HHF56" s="10"/>
      <c r="HHG56" s="10"/>
      <c r="HHH56" s="10"/>
      <c r="HHI56" s="10"/>
      <c r="HHJ56" s="10"/>
      <c r="HHK56" s="10"/>
      <c r="HHL56" s="10"/>
      <c r="HHM56" s="10"/>
      <c r="HHN56" s="10"/>
      <c r="HHO56" s="10"/>
      <c r="HHP56" s="10"/>
      <c r="HHQ56" s="10"/>
      <c r="HHR56" s="10"/>
      <c r="HHS56" s="10"/>
      <c r="HHT56" s="10"/>
      <c r="HHU56" s="10"/>
      <c r="HHV56" s="10"/>
      <c r="HHW56" s="10"/>
      <c r="HHX56" s="10"/>
      <c r="HHY56" s="10"/>
      <c r="HHZ56" s="10"/>
      <c r="HIA56" s="10"/>
      <c r="HIB56" s="10"/>
      <c r="HIC56" s="10"/>
      <c r="HID56" s="10"/>
      <c r="HIE56" s="10"/>
      <c r="HIF56" s="10"/>
      <c r="HIG56" s="10"/>
      <c r="HIH56" s="10"/>
      <c r="HII56" s="10"/>
      <c r="HIJ56" s="10"/>
      <c r="HIK56" s="10"/>
      <c r="HIL56" s="10"/>
      <c r="HIM56" s="10"/>
      <c r="HIN56" s="10"/>
      <c r="HIO56" s="10"/>
      <c r="HIP56" s="10"/>
      <c r="HIQ56" s="10"/>
      <c r="HIR56" s="10"/>
      <c r="HIS56" s="10"/>
      <c r="HIT56" s="10"/>
      <c r="HIU56" s="10"/>
      <c r="HIV56" s="10"/>
      <c r="HIW56" s="10"/>
      <c r="HIX56" s="10"/>
      <c r="HIY56" s="10"/>
      <c r="HIZ56" s="10"/>
      <c r="HJA56" s="10"/>
      <c r="HJB56" s="10"/>
      <c r="HJC56" s="10"/>
      <c r="HJD56" s="10"/>
      <c r="HJE56" s="10"/>
      <c r="HJF56" s="10"/>
      <c r="HJG56" s="10"/>
      <c r="HJH56" s="10"/>
      <c r="HJI56" s="10"/>
      <c r="HJJ56" s="10"/>
      <c r="HJK56" s="10"/>
      <c r="HJL56" s="10"/>
      <c r="HJM56" s="10"/>
      <c r="HJN56" s="10"/>
      <c r="HJO56" s="10"/>
      <c r="HJP56" s="10"/>
      <c r="HJQ56" s="10"/>
      <c r="HJR56" s="10"/>
      <c r="HJS56" s="10"/>
      <c r="HJT56" s="10"/>
      <c r="HJU56" s="10"/>
      <c r="HJV56" s="10"/>
      <c r="HJW56" s="10"/>
      <c r="HJX56" s="10"/>
      <c r="HJY56" s="10"/>
      <c r="HJZ56" s="10"/>
      <c r="HKA56" s="10"/>
      <c r="HKB56" s="10"/>
      <c r="HKC56" s="10"/>
      <c r="HKD56" s="10"/>
      <c r="HKE56" s="10"/>
      <c r="HKF56" s="10"/>
      <c r="HKG56" s="10"/>
      <c r="HKH56" s="10"/>
      <c r="HKI56" s="10"/>
      <c r="HKJ56" s="10"/>
      <c r="HKK56" s="10"/>
      <c r="HKL56" s="10"/>
      <c r="HKM56" s="10"/>
      <c r="HKN56" s="10"/>
      <c r="HKO56" s="10"/>
      <c r="HKP56" s="10"/>
      <c r="HKQ56" s="10"/>
      <c r="HKR56" s="10"/>
      <c r="HKS56" s="10"/>
      <c r="HKT56" s="10"/>
      <c r="HKU56" s="10"/>
      <c r="HKV56" s="10"/>
      <c r="HKW56" s="10"/>
      <c r="HKX56" s="10"/>
      <c r="HKY56" s="10"/>
      <c r="HKZ56" s="10"/>
      <c r="HLA56" s="10"/>
      <c r="HLB56" s="10"/>
      <c r="HLC56" s="10"/>
      <c r="HLD56" s="10"/>
      <c r="HLE56" s="10"/>
      <c r="HLF56" s="10"/>
      <c r="HLG56" s="10"/>
      <c r="HLH56" s="10"/>
      <c r="HLI56" s="10"/>
      <c r="HLJ56" s="10"/>
      <c r="HLK56" s="10"/>
      <c r="HLL56" s="10"/>
      <c r="HLM56" s="10"/>
      <c r="HLN56" s="10"/>
      <c r="HLO56" s="10"/>
      <c r="HLP56" s="10"/>
      <c r="HLQ56" s="10"/>
      <c r="HLR56" s="10"/>
      <c r="HLS56" s="10"/>
      <c r="HLT56" s="10"/>
      <c r="HLU56" s="10"/>
      <c r="HLV56" s="10"/>
      <c r="HLW56" s="10"/>
      <c r="HLX56" s="10"/>
      <c r="HLY56" s="10"/>
      <c r="HLZ56" s="10"/>
      <c r="HMA56" s="10"/>
      <c r="HMB56" s="10"/>
      <c r="HMC56" s="10"/>
      <c r="HMD56" s="10"/>
      <c r="HME56" s="10"/>
      <c r="HMF56" s="10"/>
      <c r="HMG56" s="10"/>
      <c r="HMH56" s="10"/>
      <c r="HMI56" s="10"/>
      <c r="HMJ56" s="10"/>
      <c r="HMK56" s="10"/>
      <c r="HML56" s="10"/>
      <c r="HMM56" s="10"/>
      <c r="HMN56" s="10"/>
      <c r="HMO56" s="10"/>
      <c r="HMP56" s="10"/>
      <c r="HMQ56" s="10"/>
      <c r="HMR56" s="10"/>
      <c r="HMS56" s="10"/>
      <c r="HMT56" s="10"/>
      <c r="HMU56" s="10"/>
      <c r="HMV56" s="10"/>
      <c r="HMW56" s="10"/>
      <c r="HMX56" s="10"/>
      <c r="HMY56" s="10"/>
      <c r="HMZ56" s="10"/>
      <c r="HNA56" s="10"/>
      <c r="HNB56" s="10"/>
      <c r="HNC56" s="10"/>
      <c r="HND56" s="10"/>
      <c r="HNE56" s="10"/>
      <c r="HNF56" s="10"/>
      <c r="HNG56" s="10"/>
      <c r="HNH56" s="10"/>
      <c r="HNI56" s="10"/>
      <c r="HNJ56" s="10"/>
      <c r="HNK56" s="10"/>
      <c r="HNL56" s="10"/>
      <c r="HNM56" s="10"/>
      <c r="HNN56" s="10"/>
      <c r="HNO56" s="10"/>
      <c r="HNP56" s="10"/>
      <c r="HNQ56" s="10"/>
      <c r="HNR56" s="10"/>
      <c r="HNS56" s="10"/>
      <c r="HNT56" s="10"/>
      <c r="HNU56" s="10"/>
      <c r="HNV56" s="10"/>
      <c r="HNW56" s="10"/>
      <c r="HNX56" s="10"/>
      <c r="HNY56" s="10"/>
      <c r="HNZ56" s="10"/>
      <c r="HOA56" s="10"/>
      <c r="HOB56" s="10"/>
      <c r="HOC56" s="10"/>
      <c r="HOD56" s="10"/>
      <c r="HOE56" s="10"/>
      <c r="HOF56" s="10"/>
      <c r="HOG56" s="10"/>
      <c r="HOH56" s="10"/>
      <c r="HOI56" s="10"/>
      <c r="HOJ56" s="10"/>
      <c r="HOK56" s="10"/>
      <c r="HOL56" s="10"/>
      <c r="HOM56" s="10"/>
      <c r="HON56" s="10"/>
      <c r="HOO56" s="10"/>
      <c r="HOP56" s="10"/>
      <c r="HOQ56" s="10"/>
      <c r="HOR56" s="10"/>
      <c r="HOS56" s="10"/>
      <c r="HOT56" s="10"/>
      <c r="HOU56" s="10"/>
      <c r="HOV56" s="10"/>
      <c r="HOW56" s="10"/>
      <c r="HOX56" s="10"/>
      <c r="HOY56" s="10"/>
      <c r="HOZ56" s="10"/>
      <c r="HPA56" s="10"/>
      <c r="HPB56" s="10"/>
      <c r="HPC56" s="10"/>
      <c r="HPD56" s="10"/>
      <c r="HPE56" s="10"/>
      <c r="HPF56" s="10"/>
      <c r="HPG56" s="10"/>
      <c r="HPH56" s="10"/>
      <c r="HPI56" s="10"/>
      <c r="HPJ56" s="10"/>
      <c r="HPK56" s="10"/>
      <c r="HPL56" s="10"/>
      <c r="HPM56" s="10"/>
      <c r="HPN56" s="10"/>
      <c r="HPO56" s="10"/>
      <c r="HPP56" s="10"/>
      <c r="HPQ56" s="10"/>
      <c r="HPR56" s="10"/>
      <c r="HPS56" s="10"/>
      <c r="HPT56" s="10"/>
      <c r="HPU56" s="10"/>
      <c r="HPV56" s="10"/>
      <c r="HPW56" s="10"/>
      <c r="HPX56" s="10"/>
      <c r="HPY56" s="10"/>
      <c r="HPZ56" s="10"/>
      <c r="HQA56" s="10"/>
      <c r="HQB56" s="10"/>
      <c r="HQC56" s="10"/>
      <c r="HQD56" s="10"/>
      <c r="HQE56" s="10"/>
      <c r="HQF56" s="10"/>
      <c r="HQG56" s="10"/>
      <c r="HQH56" s="10"/>
      <c r="HQI56" s="10"/>
      <c r="HQJ56" s="10"/>
      <c r="HQK56" s="10"/>
      <c r="HQL56" s="10"/>
      <c r="HQM56" s="10"/>
      <c r="HQN56" s="10"/>
      <c r="HQO56" s="10"/>
      <c r="HQP56" s="10"/>
      <c r="HQQ56" s="10"/>
      <c r="HQR56" s="10"/>
      <c r="HQS56" s="10"/>
      <c r="HQT56" s="10"/>
      <c r="HQU56" s="10"/>
      <c r="HQV56" s="10"/>
      <c r="HQW56" s="10"/>
      <c r="HQX56" s="10"/>
      <c r="HQY56" s="10"/>
      <c r="HQZ56" s="10"/>
      <c r="HRA56" s="10"/>
      <c r="HRB56" s="10"/>
      <c r="HRC56" s="10"/>
      <c r="HRD56" s="10"/>
      <c r="HRE56" s="10"/>
      <c r="HRF56" s="10"/>
      <c r="HRG56" s="10"/>
      <c r="HRH56" s="10"/>
      <c r="HRI56" s="10"/>
      <c r="HRJ56" s="10"/>
      <c r="HRK56" s="10"/>
      <c r="HRL56" s="10"/>
      <c r="HRM56" s="10"/>
      <c r="HRN56" s="10"/>
      <c r="HRO56" s="10"/>
      <c r="HRP56" s="10"/>
      <c r="HRQ56" s="10"/>
      <c r="HRR56" s="10"/>
      <c r="HRS56" s="10"/>
      <c r="HRT56" s="10"/>
      <c r="HRU56" s="10"/>
      <c r="HRV56" s="10"/>
      <c r="HRW56" s="10"/>
      <c r="HRX56" s="10"/>
      <c r="HRY56" s="10"/>
      <c r="HRZ56" s="10"/>
      <c r="HSA56" s="10"/>
      <c r="HSB56" s="10"/>
      <c r="HSC56" s="10"/>
      <c r="HSD56" s="10"/>
      <c r="HSE56" s="10"/>
      <c r="HSF56" s="10"/>
      <c r="HSG56" s="10"/>
      <c r="HSH56" s="10"/>
      <c r="HSI56" s="10"/>
      <c r="HSJ56" s="10"/>
      <c r="HSK56" s="10"/>
      <c r="HSL56" s="10"/>
      <c r="HSM56" s="10"/>
      <c r="HSN56" s="10"/>
      <c r="HSO56" s="10"/>
      <c r="HSP56" s="10"/>
      <c r="HSQ56" s="10"/>
      <c r="HSR56" s="10"/>
      <c r="HSS56" s="10"/>
      <c r="HST56" s="10"/>
      <c r="HSU56" s="10"/>
      <c r="HSV56" s="10"/>
      <c r="HSW56" s="10"/>
      <c r="HSX56" s="10"/>
      <c r="HSY56" s="10"/>
      <c r="HSZ56" s="10"/>
      <c r="HTA56" s="10"/>
      <c r="HTB56" s="10"/>
      <c r="HTC56" s="10"/>
      <c r="HTD56" s="10"/>
      <c r="HTE56" s="10"/>
      <c r="HTF56" s="10"/>
      <c r="HTG56" s="10"/>
      <c r="HTH56" s="10"/>
      <c r="HTI56" s="10"/>
      <c r="HTJ56" s="10"/>
      <c r="HTK56" s="10"/>
      <c r="HTL56" s="10"/>
      <c r="HTM56" s="10"/>
      <c r="HTN56" s="10"/>
      <c r="HTO56" s="10"/>
      <c r="HTP56" s="10"/>
      <c r="HTQ56" s="10"/>
      <c r="HTR56" s="10"/>
      <c r="HTS56" s="10"/>
      <c r="HTT56" s="10"/>
      <c r="HTU56" s="10"/>
      <c r="HTV56" s="10"/>
      <c r="HTW56" s="10"/>
      <c r="HTX56" s="10"/>
      <c r="HTY56" s="10"/>
      <c r="HTZ56" s="10"/>
      <c r="HUA56" s="10"/>
      <c r="HUB56" s="10"/>
      <c r="HUC56" s="10"/>
      <c r="HUD56" s="10"/>
      <c r="HUE56" s="10"/>
      <c r="HUF56" s="10"/>
      <c r="HUG56" s="10"/>
      <c r="HUH56" s="10"/>
      <c r="HUI56" s="10"/>
      <c r="HUJ56" s="10"/>
      <c r="HUK56" s="10"/>
      <c r="HUL56" s="10"/>
      <c r="HUM56" s="10"/>
      <c r="HUN56" s="10"/>
      <c r="HUO56" s="10"/>
      <c r="HUP56" s="10"/>
      <c r="HUQ56" s="10"/>
      <c r="HUR56" s="10"/>
      <c r="HUS56" s="10"/>
      <c r="HUT56" s="10"/>
      <c r="HUU56" s="10"/>
      <c r="HUV56" s="10"/>
      <c r="HUW56" s="10"/>
      <c r="HUX56" s="10"/>
      <c r="HUY56" s="10"/>
      <c r="HUZ56" s="10"/>
      <c r="HVA56" s="10"/>
      <c r="HVB56" s="10"/>
      <c r="HVC56" s="10"/>
      <c r="HVD56" s="10"/>
      <c r="HVE56" s="10"/>
      <c r="HVF56" s="10"/>
      <c r="HVG56" s="10"/>
      <c r="HVH56" s="10"/>
      <c r="HVI56" s="10"/>
      <c r="HVJ56" s="10"/>
      <c r="HVK56" s="10"/>
      <c r="HVL56" s="10"/>
      <c r="HVM56" s="10"/>
      <c r="HVN56" s="10"/>
      <c r="HVO56" s="10"/>
      <c r="HVP56" s="10"/>
      <c r="HVQ56" s="10"/>
      <c r="HVR56" s="10"/>
      <c r="HVS56" s="10"/>
      <c r="HVT56" s="10"/>
      <c r="HVU56" s="10"/>
      <c r="HVV56" s="10"/>
      <c r="HVW56" s="10"/>
      <c r="HVX56" s="10"/>
      <c r="HVY56" s="10"/>
      <c r="HVZ56" s="10"/>
      <c r="HWA56" s="10"/>
      <c r="HWB56" s="10"/>
      <c r="HWC56" s="10"/>
      <c r="HWD56" s="10"/>
      <c r="HWE56" s="10"/>
      <c r="HWF56" s="10"/>
      <c r="HWG56" s="10"/>
      <c r="HWH56" s="10"/>
      <c r="HWI56" s="10"/>
      <c r="HWJ56" s="10"/>
      <c r="HWK56" s="10"/>
      <c r="HWL56" s="10"/>
      <c r="HWM56" s="10"/>
      <c r="HWN56" s="10"/>
      <c r="HWO56" s="10"/>
      <c r="HWP56" s="10"/>
      <c r="HWQ56" s="10"/>
      <c r="HWR56" s="10"/>
      <c r="HWS56" s="10"/>
      <c r="HWT56" s="10"/>
      <c r="HWU56" s="10"/>
      <c r="HWV56" s="10"/>
      <c r="HWW56" s="10"/>
      <c r="HWX56" s="10"/>
      <c r="HWY56" s="10"/>
      <c r="HWZ56" s="10"/>
      <c r="HXA56" s="10"/>
      <c r="HXB56" s="10"/>
      <c r="HXC56" s="10"/>
      <c r="HXD56" s="10"/>
      <c r="HXE56" s="10"/>
      <c r="HXF56" s="10"/>
      <c r="HXG56" s="10"/>
      <c r="HXH56" s="10"/>
      <c r="HXI56" s="10"/>
      <c r="HXJ56" s="10"/>
      <c r="HXK56" s="10"/>
      <c r="HXL56" s="10"/>
      <c r="HXM56" s="10"/>
      <c r="HXN56" s="10"/>
      <c r="HXO56" s="10"/>
      <c r="HXP56" s="10"/>
      <c r="HXQ56" s="10"/>
      <c r="HXR56" s="10"/>
      <c r="HXS56" s="10"/>
      <c r="HXT56" s="10"/>
      <c r="HXU56" s="10"/>
      <c r="HXV56" s="10"/>
      <c r="HXW56" s="10"/>
      <c r="HXX56" s="10"/>
      <c r="HXY56" s="10"/>
      <c r="HXZ56" s="10"/>
      <c r="HYA56" s="10"/>
      <c r="HYB56" s="10"/>
      <c r="HYC56" s="10"/>
      <c r="HYD56" s="10"/>
      <c r="HYE56" s="10"/>
      <c r="HYF56" s="10"/>
      <c r="HYG56" s="10"/>
      <c r="HYH56" s="10"/>
      <c r="HYI56" s="10"/>
      <c r="HYJ56" s="10"/>
      <c r="HYK56" s="10"/>
      <c r="HYL56" s="10"/>
      <c r="HYM56" s="10"/>
      <c r="HYN56" s="10"/>
      <c r="HYO56" s="10"/>
      <c r="HYP56" s="10"/>
      <c r="HYQ56" s="10"/>
      <c r="HYR56" s="10"/>
      <c r="HYS56" s="10"/>
      <c r="HYT56" s="10"/>
      <c r="HYU56" s="10"/>
      <c r="HYV56" s="10"/>
      <c r="HYW56" s="10"/>
      <c r="HYX56" s="10"/>
      <c r="HYY56" s="10"/>
      <c r="HYZ56" s="10"/>
      <c r="HZA56" s="10"/>
      <c r="HZB56" s="10"/>
      <c r="HZC56" s="10"/>
      <c r="HZD56" s="10"/>
      <c r="HZE56" s="10"/>
      <c r="HZF56" s="10"/>
      <c r="HZG56" s="10"/>
      <c r="HZH56" s="10"/>
      <c r="HZI56" s="10"/>
      <c r="HZJ56" s="10"/>
      <c r="HZK56" s="10"/>
      <c r="HZL56" s="10"/>
      <c r="HZM56" s="10"/>
      <c r="HZN56" s="10"/>
      <c r="HZO56" s="10"/>
      <c r="HZP56" s="10"/>
      <c r="HZQ56" s="10"/>
      <c r="HZR56" s="10"/>
      <c r="HZS56" s="10"/>
      <c r="HZT56" s="10"/>
      <c r="HZU56" s="10"/>
      <c r="HZV56" s="10"/>
      <c r="HZW56" s="10"/>
      <c r="HZX56" s="10"/>
      <c r="HZY56" s="10"/>
      <c r="HZZ56" s="10"/>
      <c r="IAA56" s="10"/>
      <c r="IAB56" s="10"/>
      <c r="IAC56" s="10"/>
      <c r="IAD56" s="10"/>
      <c r="IAE56" s="10"/>
      <c r="IAF56" s="10"/>
      <c r="IAG56" s="10"/>
      <c r="IAH56" s="10"/>
      <c r="IAI56" s="10"/>
      <c r="IAJ56" s="10"/>
      <c r="IAK56" s="10"/>
      <c r="IAL56" s="10"/>
      <c r="IAM56" s="10"/>
      <c r="IAN56" s="10"/>
      <c r="IAO56" s="10"/>
      <c r="IAP56" s="10"/>
      <c r="IAQ56" s="10"/>
      <c r="IAR56" s="10"/>
      <c r="IAS56" s="10"/>
      <c r="IAT56" s="10"/>
      <c r="IAU56" s="10"/>
      <c r="IAV56" s="10"/>
      <c r="IAW56" s="10"/>
      <c r="IAX56" s="10"/>
      <c r="IAY56" s="10"/>
      <c r="IAZ56" s="10"/>
      <c r="IBA56" s="10"/>
      <c r="IBB56" s="10"/>
      <c r="IBC56" s="10"/>
      <c r="IBD56" s="10"/>
      <c r="IBE56" s="10"/>
      <c r="IBF56" s="10"/>
      <c r="IBG56" s="10"/>
      <c r="IBH56" s="10"/>
      <c r="IBI56" s="10"/>
      <c r="IBJ56" s="10"/>
      <c r="IBK56" s="10"/>
      <c r="IBL56" s="10"/>
      <c r="IBM56" s="10"/>
      <c r="IBN56" s="10"/>
      <c r="IBO56" s="10"/>
      <c r="IBP56" s="10"/>
      <c r="IBQ56" s="10"/>
      <c r="IBR56" s="10"/>
      <c r="IBS56" s="10"/>
      <c r="IBT56" s="10"/>
      <c r="IBU56" s="10"/>
      <c r="IBV56" s="10"/>
      <c r="IBW56" s="10"/>
      <c r="IBX56" s="10"/>
      <c r="IBY56" s="10"/>
      <c r="IBZ56" s="10"/>
      <c r="ICA56" s="10"/>
      <c r="ICB56" s="10"/>
      <c r="ICC56" s="10"/>
      <c r="ICD56" s="10"/>
      <c r="ICE56" s="10"/>
      <c r="ICF56" s="10"/>
      <c r="ICG56" s="10"/>
      <c r="ICH56" s="10"/>
      <c r="ICI56" s="10"/>
      <c r="ICJ56" s="10"/>
      <c r="ICK56" s="10"/>
      <c r="ICL56" s="10"/>
      <c r="ICM56" s="10"/>
      <c r="ICN56" s="10"/>
      <c r="ICO56" s="10"/>
      <c r="ICP56" s="10"/>
      <c r="ICQ56" s="10"/>
      <c r="ICR56" s="10"/>
      <c r="ICS56" s="10"/>
      <c r="ICT56" s="10"/>
      <c r="ICU56" s="10"/>
      <c r="ICV56" s="10"/>
      <c r="ICW56" s="10"/>
      <c r="ICX56" s="10"/>
      <c r="ICY56" s="10"/>
      <c r="ICZ56" s="10"/>
      <c r="IDA56" s="10"/>
      <c r="IDB56" s="10"/>
      <c r="IDC56" s="10"/>
      <c r="IDD56" s="10"/>
      <c r="IDE56" s="10"/>
      <c r="IDF56" s="10"/>
      <c r="IDG56" s="10"/>
      <c r="IDH56" s="10"/>
      <c r="IDI56" s="10"/>
      <c r="IDJ56" s="10"/>
      <c r="IDK56" s="10"/>
      <c r="IDL56" s="10"/>
      <c r="IDM56" s="10"/>
      <c r="IDN56" s="10"/>
      <c r="IDO56" s="10"/>
      <c r="IDP56" s="10"/>
      <c r="IDQ56" s="10"/>
      <c r="IDR56" s="10"/>
      <c r="IDS56" s="10"/>
      <c r="IDT56" s="10"/>
      <c r="IDU56" s="10"/>
      <c r="IDV56" s="10"/>
      <c r="IDW56" s="10"/>
      <c r="IDX56" s="10"/>
      <c r="IDY56" s="10"/>
      <c r="IDZ56" s="10"/>
      <c r="IEA56" s="10"/>
      <c r="IEB56" s="10"/>
      <c r="IEC56" s="10"/>
      <c r="IED56" s="10"/>
      <c r="IEE56" s="10"/>
      <c r="IEF56" s="10"/>
      <c r="IEG56" s="10"/>
      <c r="IEH56" s="10"/>
      <c r="IEI56" s="10"/>
      <c r="IEJ56" s="10"/>
      <c r="IEK56" s="10"/>
      <c r="IEL56" s="10"/>
      <c r="IEM56" s="10"/>
      <c r="IEN56" s="10"/>
      <c r="IEO56" s="10"/>
      <c r="IEP56" s="10"/>
      <c r="IEQ56" s="10"/>
      <c r="IER56" s="10"/>
      <c r="IES56" s="10"/>
      <c r="IET56" s="10"/>
      <c r="IEU56" s="10"/>
      <c r="IEV56" s="10"/>
      <c r="IEW56" s="10"/>
      <c r="IEX56" s="10"/>
      <c r="IEY56" s="10"/>
      <c r="IEZ56" s="10"/>
      <c r="IFA56" s="10"/>
      <c r="IFB56" s="10"/>
      <c r="IFC56" s="10"/>
      <c r="IFD56" s="10"/>
      <c r="IFE56" s="10"/>
      <c r="IFF56" s="10"/>
      <c r="IFG56" s="10"/>
      <c r="IFH56" s="10"/>
      <c r="IFI56" s="10"/>
      <c r="IFJ56" s="10"/>
      <c r="IFK56" s="10"/>
      <c r="IFL56" s="10"/>
      <c r="IFM56" s="10"/>
      <c r="IFN56" s="10"/>
      <c r="IFO56" s="10"/>
      <c r="IFP56" s="10"/>
      <c r="IFQ56" s="10"/>
      <c r="IFR56" s="10"/>
      <c r="IFS56" s="10"/>
      <c r="IFT56" s="10"/>
      <c r="IFU56" s="10"/>
      <c r="IFV56" s="10"/>
      <c r="IFW56" s="10"/>
      <c r="IFX56" s="10"/>
      <c r="IFY56" s="10"/>
      <c r="IFZ56" s="10"/>
      <c r="IGA56" s="10"/>
      <c r="IGB56" s="10"/>
      <c r="IGC56" s="10"/>
      <c r="IGD56" s="10"/>
      <c r="IGE56" s="10"/>
      <c r="IGF56" s="10"/>
      <c r="IGG56" s="10"/>
      <c r="IGH56" s="10"/>
      <c r="IGI56" s="10"/>
      <c r="IGJ56" s="10"/>
      <c r="IGK56" s="10"/>
      <c r="IGL56" s="10"/>
      <c r="IGM56" s="10"/>
      <c r="IGN56" s="10"/>
      <c r="IGO56" s="10"/>
      <c r="IGP56" s="10"/>
      <c r="IGQ56" s="10"/>
      <c r="IGR56" s="10"/>
      <c r="IGS56" s="10"/>
      <c r="IGT56" s="10"/>
      <c r="IGU56" s="10"/>
      <c r="IGV56" s="10"/>
      <c r="IGW56" s="10"/>
      <c r="IGX56" s="10"/>
      <c r="IGY56" s="10"/>
      <c r="IGZ56" s="10"/>
      <c r="IHA56" s="10"/>
      <c r="IHB56" s="10"/>
      <c r="IHC56" s="10"/>
      <c r="IHD56" s="10"/>
      <c r="IHE56" s="10"/>
      <c r="IHF56" s="10"/>
      <c r="IHG56" s="10"/>
      <c r="IHH56" s="10"/>
      <c r="IHI56" s="10"/>
      <c r="IHJ56" s="10"/>
      <c r="IHK56" s="10"/>
      <c r="IHL56" s="10"/>
      <c r="IHM56" s="10"/>
      <c r="IHN56" s="10"/>
      <c r="IHO56" s="10"/>
      <c r="IHP56" s="10"/>
      <c r="IHQ56" s="10"/>
      <c r="IHR56" s="10"/>
      <c r="IHS56" s="10"/>
      <c r="IHT56" s="10"/>
      <c r="IHU56" s="10"/>
      <c r="IHV56" s="10"/>
      <c r="IHW56" s="10"/>
      <c r="IHX56" s="10"/>
      <c r="IHY56" s="10"/>
      <c r="IHZ56" s="10"/>
      <c r="IIA56" s="10"/>
      <c r="IIB56" s="10"/>
      <c r="IIC56" s="10"/>
      <c r="IID56" s="10"/>
      <c r="IIE56" s="10"/>
      <c r="IIF56" s="10"/>
      <c r="IIG56" s="10"/>
      <c r="IIH56" s="10"/>
      <c r="III56" s="10"/>
      <c r="IIJ56" s="10"/>
      <c r="IIK56" s="10"/>
      <c r="IIL56" s="10"/>
      <c r="IIM56" s="10"/>
      <c r="IIN56" s="10"/>
      <c r="IIO56" s="10"/>
      <c r="IIP56" s="10"/>
      <c r="IIQ56" s="10"/>
      <c r="IIR56" s="10"/>
      <c r="IIS56" s="10"/>
      <c r="IIT56" s="10"/>
      <c r="IIU56" s="10"/>
      <c r="IIV56" s="10"/>
      <c r="IIW56" s="10"/>
      <c r="IIX56" s="10"/>
      <c r="IIY56" s="10"/>
      <c r="IIZ56" s="10"/>
      <c r="IJA56" s="10"/>
      <c r="IJB56" s="10"/>
      <c r="IJC56" s="10"/>
      <c r="IJD56" s="10"/>
      <c r="IJE56" s="10"/>
      <c r="IJF56" s="10"/>
      <c r="IJG56" s="10"/>
      <c r="IJH56" s="10"/>
      <c r="IJI56" s="10"/>
      <c r="IJJ56" s="10"/>
      <c r="IJK56" s="10"/>
      <c r="IJL56" s="10"/>
      <c r="IJM56" s="10"/>
      <c r="IJN56" s="10"/>
      <c r="IJO56" s="10"/>
      <c r="IJP56" s="10"/>
      <c r="IJQ56" s="10"/>
      <c r="IJR56" s="10"/>
      <c r="IJS56" s="10"/>
      <c r="IJT56" s="10"/>
      <c r="IJU56" s="10"/>
      <c r="IJV56" s="10"/>
      <c r="IJW56" s="10"/>
      <c r="IJX56" s="10"/>
      <c r="IJY56" s="10"/>
      <c r="IJZ56" s="10"/>
      <c r="IKA56" s="10"/>
      <c r="IKB56" s="10"/>
      <c r="IKC56" s="10"/>
      <c r="IKD56" s="10"/>
      <c r="IKE56" s="10"/>
      <c r="IKF56" s="10"/>
      <c r="IKG56" s="10"/>
      <c r="IKH56" s="10"/>
      <c r="IKI56" s="10"/>
      <c r="IKJ56" s="10"/>
      <c r="IKK56" s="10"/>
      <c r="IKL56" s="10"/>
      <c r="IKM56" s="10"/>
      <c r="IKN56" s="10"/>
      <c r="IKO56" s="10"/>
      <c r="IKP56" s="10"/>
      <c r="IKQ56" s="10"/>
      <c r="IKR56" s="10"/>
      <c r="IKS56" s="10"/>
      <c r="IKT56" s="10"/>
      <c r="IKU56" s="10"/>
      <c r="IKV56" s="10"/>
      <c r="IKW56" s="10"/>
      <c r="IKX56" s="10"/>
      <c r="IKY56" s="10"/>
      <c r="IKZ56" s="10"/>
      <c r="ILA56" s="10"/>
      <c r="ILB56" s="10"/>
      <c r="ILC56" s="10"/>
      <c r="ILD56" s="10"/>
      <c r="ILE56" s="10"/>
      <c r="ILF56" s="10"/>
      <c r="ILG56" s="10"/>
      <c r="ILH56" s="10"/>
      <c r="ILI56" s="10"/>
      <c r="ILJ56" s="10"/>
      <c r="ILK56" s="10"/>
      <c r="ILL56" s="10"/>
      <c r="ILM56" s="10"/>
      <c r="ILN56" s="10"/>
      <c r="ILO56" s="10"/>
      <c r="ILP56" s="10"/>
      <c r="ILQ56" s="10"/>
      <c r="ILR56" s="10"/>
      <c r="ILS56" s="10"/>
      <c r="ILT56" s="10"/>
      <c r="ILU56" s="10"/>
      <c r="ILV56" s="10"/>
      <c r="ILW56" s="10"/>
      <c r="ILX56" s="10"/>
      <c r="ILY56" s="10"/>
      <c r="ILZ56" s="10"/>
      <c r="IMA56" s="10"/>
      <c r="IMB56" s="10"/>
      <c r="IMC56" s="10"/>
      <c r="IMD56" s="10"/>
      <c r="IME56" s="10"/>
      <c r="IMF56" s="10"/>
      <c r="IMG56" s="10"/>
      <c r="IMH56" s="10"/>
      <c r="IMI56" s="10"/>
      <c r="IMJ56" s="10"/>
      <c r="IMK56" s="10"/>
      <c r="IML56" s="10"/>
      <c r="IMM56" s="10"/>
      <c r="IMN56" s="10"/>
      <c r="IMO56" s="10"/>
      <c r="IMP56" s="10"/>
      <c r="IMQ56" s="10"/>
      <c r="IMR56" s="10"/>
      <c r="IMS56" s="10"/>
      <c r="IMT56" s="10"/>
      <c r="IMU56" s="10"/>
      <c r="IMV56" s="10"/>
      <c r="IMW56" s="10"/>
      <c r="IMX56" s="10"/>
      <c r="IMY56" s="10"/>
      <c r="IMZ56" s="10"/>
      <c r="INA56" s="10"/>
      <c r="INB56" s="10"/>
      <c r="INC56" s="10"/>
      <c r="IND56" s="10"/>
      <c r="INE56" s="10"/>
      <c r="INF56" s="10"/>
      <c r="ING56" s="10"/>
      <c r="INH56" s="10"/>
      <c r="INI56" s="10"/>
      <c r="INJ56" s="10"/>
      <c r="INK56" s="10"/>
      <c r="INL56" s="10"/>
      <c r="INM56" s="10"/>
      <c r="INN56" s="10"/>
      <c r="INO56" s="10"/>
      <c r="INP56" s="10"/>
      <c r="INQ56" s="10"/>
      <c r="INR56" s="10"/>
      <c r="INS56" s="10"/>
      <c r="INT56" s="10"/>
      <c r="INU56" s="10"/>
      <c r="INV56" s="10"/>
      <c r="INW56" s="10"/>
      <c r="INX56" s="10"/>
      <c r="INY56" s="10"/>
      <c r="INZ56" s="10"/>
      <c r="IOA56" s="10"/>
      <c r="IOB56" s="10"/>
      <c r="IOC56" s="10"/>
      <c r="IOD56" s="10"/>
      <c r="IOE56" s="10"/>
      <c r="IOF56" s="10"/>
      <c r="IOG56" s="10"/>
      <c r="IOH56" s="10"/>
      <c r="IOI56" s="10"/>
      <c r="IOJ56" s="10"/>
      <c r="IOK56" s="10"/>
      <c r="IOL56" s="10"/>
      <c r="IOM56" s="10"/>
      <c r="ION56" s="10"/>
      <c r="IOO56" s="10"/>
      <c r="IOP56" s="10"/>
      <c r="IOQ56" s="10"/>
      <c r="IOR56" s="10"/>
      <c r="IOS56" s="10"/>
      <c r="IOT56" s="10"/>
      <c r="IOU56" s="10"/>
      <c r="IOV56" s="10"/>
      <c r="IOW56" s="10"/>
      <c r="IOX56" s="10"/>
      <c r="IOY56" s="10"/>
      <c r="IOZ56" s="10"/>
      <c r="IPA56" s="10"/>
      <c r="IPB56" s="10"/>
      <c r="IPC56" s="10"/>
      <c r="IPD56" s="10"/>
      <c r="IPE56" s="10"/>
      <c r="IPF56" s="10"/>
      <c r="IPG56" s="10"/>
      <c r="IPH56" s="10"/>
      <c r="IPI56" s="10"/>
      <c r="IPJ56" s="10"/>
      <c r="IPK56" s="10"/>
      <c r="IPL56" s="10"/>
      <c r="IPM56" s="10"/>
      <c r="IPN56" s="10"/>
      <c r="IPO56" s="10"/>
      <c r="IPP56" s="10"/>
      <c r="IPQ56" s="10"/>
      <c r="IPR56" s="10"/>
      <c r="IPS56" s="10"/>
      <c r="IPT56" s="10"/>
      <c r="IPU56" s="10"/>
      <c r="IPV56" s="10"/>
      <c r="IPW56" s="10"/>
      <c r="IPX56" s="10"/>
      <c r="IPY56" s="10"/>
      <c r="IPZ56" s="10"/>
      <c r="IQA56" s="10"/>
      <c r="IQB56" s="10"/>
      <c r="IQC56" s="10"/>
      <c r="IQD56" s="10"/>
      <c r="IQE56" s="10"/>
      <c r="IQF56" s="10"/>
      <c r="IQG56" s="10"/>
      <c r="IQH56" s="10"/>
      <c r="IQI56" s="10"/>
      <c r="IQJ56" s="10"/>
      <c r="IQK56" s="10"/>
      <c r="IQL56" s="10"/>
      <c r="IQM56" s="10"/>
      <c r="IQN56" s="10"/>
      <c r="IQO56" s="10"/>
      <c r="IQP56" s="10"/>
      <c r="IQQ56" s="10"/>
      <c r="IQR56" s="10"/>
      <c r="IQS56" s="10"/>
      <c r="IQT56" s="10"/>
      <c r="IQU56" s="10"/>
      <c r="IQV56" s="10"/>
      <c r="IQW56" s="10"/>
      <c r="IQX56" s="10"/>
      <c r="IQY56" s="10"/>
      <c r="IQZ56" s="10"/>
      <c r="IRA56" s="10"/>
      <c r="IRB56" s="10"/>
      <c r="IRC56" s="10"/>
      <c r="IRD56" s="10"/>
      <c r="IRE56" s="10"/>
      <c r="IRF56" s="10"/>
      <c r="IRG56" s="10"/>
      <c r="IRH56" s="10"/>
      <c r="IRI56" s="10"/>
      <c r="IRJ56" s="10"/>
      <c r="IRK56" s="10"/>
      <c r="IRL56" s="10"/>
      <c r="IRM56" s="10"/>
      <c r="IRN56" s="10"/>
      <c r="IRO56" s="10"/>
      <c r="IRP56" s="10"/>
      <c r="IRQ56" s="10"/>
      <c r="IRR56" s="10"/>
      <c r="IRS56" s="10"/>
      <c r="IRT56" s="10"/>
      <c r="IRU56" s="10"/>
      <c r="IRV56" s="10"/>
      <c r="IRW56" s="10"/>
      <c r="IRX56" s="10"/>
      <c r="IRY56" s="10"/>
      <c r="IRZ56" s="10"/>
      <c r="ISA56" s="10"/>
      <c r="ISB56" s="10"/>
      <c r="ISC56" s="10"/>
      <c r="ISD56" s="10"/>
      <c r="ISE56" s="10"/>
      <c r="ISF56" s="10"/>
      <c r="ISG56" s="10"/>
      <c r="ISH56" s="10"/>
      <c r="ISI56" s="10"/>
      <c r="ISJ56" s="10"/>
      <c r="ISK56" s="10"/>
      <c r="ISL56" s="10"/>
      <c r="ISM56" s="10"/>
      <c r="ISN56" s="10"/>
      <c r="ISO56" s="10"/>
      <c r="ISP56" s="10"/>
      <c r="ISQ56" s="10"/>
      <c r="ISR56" s="10"/>
      <c r="ISS56" s="10"/>
      <c r="IST56" s="10"/>
      <c r="ISU56" s="10"/>
      <c r="ISV56" s="10"/>
      <c r="ISW56" s="10"/>
      <c r="ISX56" s="10"/>
      <c r="ISY56" s="10"/>
      <c r="ISZ56" s="10"/>
      <c r="ITA56" s="10"/>
      <c r="ITB56" s="10"/>
      <c r="ITC56" s="10"/>
      <c r="ITD56" s="10"/>
      <c r="ITE56" s="10"/>
      <c r="ITF56" s="10"/>
      <c r="ITG56" s="10"/>
      <c r="ITH56" s="10"/>
      <c r="ITI56" s="10"/>
      <c r="ITJ56" s="10"/>
      <c r="ITK56" s="10"/>
      <c r="ITL56" s="10"/>
      <c r="ITM56" s="10"/>
      <c r="ITN56" s="10"/>
      <c r="ITO56" s="10"/>
      <c r="ITP56" s="10"/>
      <c r="ITQ56" s="10"/>
      <c r="ITR56" s="10"/>
      <c r="ITS56" s="10"/>
      <c r="ITT56" s="10"/>
      <c r="ITU56" s="10"/>
      <c r="ITV56" s="10"/>
      <c r="ITW56" s="10"/>
      <c r="ITX56" s="10"/>
      <c r="ITY56" s="10"/>
      <c r="ITZ56" s="10"/>
      <c r="IUA56" s="10"/>
      <c r="IUB56" s="10"/>
      <c r="IUC56" s="10"/>
      <c r="IUD56" s="10"/>
      <c r="IUE56" s="10"/>
      <c r="IUF56" s="10"/>
      <c r="IUG56" s="10"/>
      <c r="IUH56" s="10"/>
      <c r="IUI56" s="10"/>
      <c r="IUJ56" s="10"/>
      <c r="IUK56" s="10"/>
      <c r="IUL56" s="10"/>
      <c r="IUM56" s="10"/>
      <c r="IUN56" s="10"/>
      <c r="IUO56" s="10"/>
      <c r="IUP56" s="10"/>
      <c r="IUQ56" s="10"/>
      <c r="IUR56" s="10"/>
      <c r="IUS56" s="10"/>
      <c r="IUT56" s="10"/>
      <c r="IUU56" s="10"/>
      <c r="IUV56" s="10"/>
      <c r="IUW56" s="10"/>
      <c r="IUX56" s="10"/>
      <c r="IUY56" s="10"/>
      <c r="IUZ56" s="10"/>
      <c r="IVA56" s="10"/>
      <c r="IVB56" s="10"/>
      <c r="IVC56" s="10"/>
      <c r="IVD56" s="10"/>
      <c r="IVE56" s="10"/>
      <c r="IVF56" s="10"/>
      <c r="IVG56" s="10"/>
      <c r="IVH56" s="10"/>
      <c r="IVI56" s="10"/>
      <c r="IVJ56" s="10"/>
      <c r="IVK56" s="10"/>
      <c r="IVL56" s="10"/>
      <c r="IVM56" s="10"/>
      <c r="IVN56" s="10"/>
      <c r="IVO56" s="10"/>
      <c r="IVP56" s="10"/>
      <c r="IVQ56" s="10"/>
      <c r="IVR56" s="10"/>
      <c r="IVS56" s="10"/>
      <c r="IVT56" s="10"/>
      <c r="IVU56" s="10"/>
      <c r="IVV56" s="10"/>
      <c r="IVW56" s="10"/>
      <c r="IVX56" s="10"/>
      <c r="IVY56" s="10"/>
      <c r="IVZ56" s="10"/>
      <c r="IWA56" s="10"/>
      <c r="IWB56" s="10"/>
      <c r="IWC56" s="10"/>
      <c r="IWD56" s="10"/>
      <c r="IWE56" s="10"/>
      <c r="IWF56" s="10"/>
      <c r="IWG56" s="10"/>
      <c r="IWH56" s="10"/>
      <c r="IWI56" s="10"/>
      <c r="IWJ56" s="10"/>
      <c r="IWK56" s="10"/>
      <c r="IWL56" s="10"/>
      <c r="IWM56" s="10"/>
      <c r="IWN56" s="10"/>
      <c r="IWO56" s="10"/>
      <c r="IWP56" s="10"/>
      <c r="IWQ56" s="10"/>
      <c r="IWR56" s="10"/>
      <c r="IWS56" s="10"/>
      <c r="IWT56" s="10"/>
      <c r="IWU56" s="10"/>
      <c r="IWV56" s="10"/>
      <c r="IWW56" s="10"/>
      <c r="IWX56" s="10"/>
      <c r="IWY56" s="10"/>
      <c r="IWZ56" s="10"/>
      <c r="IXA56" s="10"/>
      <c r="IXB56" s="10"/>
      <c r="IXC56" s="10"/>
      <c r="IXD56" s="10"/>
      <c r="IXE56" s="10"/>
      <c r="IXF56" s="10"/>
      <c r="IXG56" s="10"/>
      <c r="IXH56" s="10"/>
      <c r="IXI56" s="10"/>
      <c r="IXJ56" s="10"/>
      <c r="IXK56" s="10"/>
      <c r="IXL56" s="10"/>
      <c r="IXM56" s="10"/>
      <c r="IXN56" s="10"/>
      <c r="IXO56" s="10"/>
      <c r="IXP56" s="10"/>
      <c r="IXQ56" s="10"/>
      <c r="IXR56" s="10"/>
      <c r="IXS56" s="10"/>
      <c r="IXT56" s="10"/>
      <c r="IXU56" s="10"/>
      <c r="IXV56" s="10"/>
      <c r="IXW56" s="10"/>
      <c r="IXX56" s="10"/>
      <c r="IXY56" s="10"/>
      <c r="IXZ56" s="10"/>
      <c r="IYA56" s="10"/>
      <c r="IYB56" s="10"/>
      <c r="IYC56" s="10"/>
      <c r="IYD56" s="10"/>
      <c r="IYE56" s="10"/>
      <c r="IYF56" s="10"/>
      <c r="IYG56" s="10"/>
      <c r="IYH56" s="10"/>
      <c r="IYI56" s="10"/>
      <c r="IYJ56" s="10"/>
      <c r="IYK56" s="10"/>
      <c r="IYL56" s="10"/>
      <c r="IYM56" s="10"/>
      <c r="IYN56" s="10"/>
      <c r="IYO56" s="10"/>
      <c r="IYP56" s="10"/>
      <c r="IYQ56" s="10"/>
      <c r="IYR56" s="10"/>
      <c r="IYS56" s="10"/>
      <c r="IYT56" s="10"/>
      <c r="IYU56" s="10"/>
      <c r="IYV56" s="10"/>
      <c r="IYW56" s="10"/>
      <c r="IYX56" s="10"/>
      <c r="IYY56" s="10"/>
      <c r="IYZ56" s="10"/>
      <c r="IZA56" s="10"/>
      <c r="IZB56" s="10"/>
      <c r="IZC56" s="10"/>
      <c r="IZD56" s="10"/>
      <c r="IZE56" s="10"/>
      <c r="IZF56" s="10"/>
      <c r="IZG56" s="10"/>
      <c r="IZH56" s="10"/>
      <c r="IZI56" s="10"/>
      <c r="IZJ56" s="10"/>
      <c r="IZK56" s="10"/>
      <c r="IZL56" s="10"/>
      <c r="IZM56" s="10"/>
      <c r="IZN56" s="10"/>
      <c r="IZO56" s="10"/>
      <c r="IZP56" s="10"/>
      <c r="IZQ56" s="10"/>
      <c r="IZR56" s="10"/>
      <c r="IZS56" s="10"/>
      <c r="IZT56" s="10"/>
      <c r="IZU56" s="10"/>
      <c r="IZV56" s="10"/>
      <c r="IZW56" s="10"/>
      <c r="IZX56" s="10"/>
      <c r="IZY56" s="10"/>
      <c r="IZZ56" s="10"/>
      <c r="JAA56" s="10"/>
      <c r="JAB56" s="10"/>
      <c r="JAC56" s="10"/>
      <c r="JAD56" s="10"/>
      <c r="JAE56" s="10"/>
      <c r="JAF56" s="10"/>
      <c r="JAG56" s="10"/>
      <c r="JAH56" s="10"/>
      <c r="JAI56" s="10"/>
      <c r="JAJ56" s="10"/>
      <c r="JAK56" s="10"/>
      <c r="JAL56" s="10"/>
      <c r="JAM56" s="10"/>
      <c r="JAN56" s="10"/>
      <c r="JAO56" s="10"/>
      <c r="JAP56" s="10"/>
      <c r="JAQ56" s="10"/>
      <c r="JAR56" s="10"/>
      <c r="JAS56" s="10"/>
      <c r="JAT56" s="10"/>
      <c r="JAU56" s="10"/>
      <c r="JAV56" s="10"/>
      <c r="JAW56" s="10"/>
      <c r="JAX56" s="10"/>
      <c r="JAY56" s="10"/>
      <c r="JAZ56" s="10"/>
      <c r="JBA56" s="10"/>
      <c r="JBB56" s="10"/>
      <c r="JBC56" s="10"/>
      <c r="JBD56" s="10"/>
      <c r="JBE56" s="10"/>
      <c r="JBF56" s="10"/>
      <c r="JBG56" s="10"/>
      <c r="JBH56" s="10"/>
      <c r="JBI56" s="10"/>
      <c r="JBJ56" s="10"/>
      <c r="JBK56" s="10"/>
      <c r="JBL56" s="10"/>
      <c r="JBM56" s="10"/>
      <c r="JBN56" s="10"/>
      <c r="JBO56" s="10"/>
      <c r="JBP56" s="10"/>
      <c r="JBQ56" s="10"/>
      <c r="JBR56" s="10"/>
      <c r="JBS56" s="10"/>
      <c r="JBT56" s="10"/>
      <c r="JBU56" s="10"/>
      <c r="JBV56" s="10"/>
      <c r="JBW56" s="10"/>
      <c r="JBX56" s="10"/>
      <c r="JBY56" s="10"/>
      <c r="JBZ56" s="10"/>
      <c r="JCA56" s="10"/>
      <c r="JCB56" s="10"/>
      <c r="JCC56" s="10"/>
      <c r="JCD56" s="10"/>
      <c r="JCE56" s="10"/>
      <c r="JCF56" s="10"/>
      <c r="JCG56" s="10"/>
      <c r="JCH56" s="10"/>
      <c r="JCI56" s="10"/>
      <c r="JCJ56" s="10"/>
      <c r="JCK56" s="10"/>
      <c r="JCL56" s="10"/>
      <c r="JCM56" s="10"/>
      <c r="JCN56" s="10"/>
      <c r="JCO56" s="10"/>
      <c r="JCP56" s="10"/>
      <c r="JCQ56" s="10"/>
      <c r="JCR56" s="10"/>
      <c r="JCS56" s="10"/>
      <c r="JCT56" s="10"/>
      <c r="JCU56" s="10"/>
      <c r="JCV56" s="10"/>
      <c r="JCW56" s="10"/>
      <c r="JCX56" s="10"/>
      <c r="JCY56" s="10"/>
      <c r="JCZ56" s="10"/>
      <c r="JDA56" s="10"/>
      <c r="JDB56" s="10"/>
      <c r="JDC56" s="10"/>
      <c r="JDD56" s="10"/>
      <c r="JDE56" s="10"/>
      <c r="JDF56" s="10"/>
      <c r="JDG56" s="10"/>
      <c r="JDH56" s="10"/>
      <c r="JDI56" s="10"/>
      <c r="JDJ56" s="10"/>
      <c r="JDK56" s="10"/>
      <c r="JDL56" s="10"/>
      <c r="JDM56" s="10"/>
      <c r="JDN56" s="10"/>
      <c r="JDO56" s="10"/>
      <c r="JDP56" s="10"/>
      <c r="JDQ56" s="10"/>
      <c r="JDR56" s="10"/>
      <c r="JDS56" s="10"/>
      <c r="JDT56" s="10"/>
      <c r="JDU56" s="10"/>
      <c r="JDV56" s="10"/>
      <c r="JDW56" s="10"/>
      <c r="JDX56" s="10"/>
      <c r="JDY56" s="10"/>
      <c r="JDZ56" s="10"/>
      <c r="JEA56" s="10"/>
      <c r="JEB56" s="10"/>
      <c r="JEC56" s="10"/>
      <c r="JED56" s="10"/>
      <c r="JEE56" s="10"/>
      <c r="JEF56" s="10"/>
      <c r="JEG56" s="10"/>
      <c r="JEH56" s="10"/>
      <c r="JEI56" s="10"/>
      <c r="JEJ56" s="10"/>
      <c r="JEK56" s="10"/>
      <c r="JEL56" s="10"/>
      <c r="JEM56" s="10"/>
      <c r="JEN56" s="10"/>
      <c r="JEO56" s="10"/>
      <c r="JEP56" s="10"/>
      <c r="JEQ56" s="10"/>
      <c r="JER56" s="10"/>
      <c r="JES56" s="10"/>
      <c r="JET56" s="10"/>
      <c r="JEU56" s="10"/>
      <c r="JEV56" s="10"/>
      <c r="JEW56" s="10"/>
      <c r="JEX56" s="10"/>
      <c r="JEY56" s="10"/>
      <c r="JEZ56" s="10"/>
      <c r="JFA56" s="10"/>
      <c r="JFB56" s="10"/>
      <c r="JFC56" s="10"/>
      <c r="JFD56" s="10"/>
      <c r="JFE56" s="10"/>
      <c r="JFF56" s="10"/>
      <c r="JFG56" s="10"/>
      <c r="JFH56" s="10"/>
      <c r="JFI56" s="10"/>
      <c r="JFJ56" s="10"/>
      <c r="JFK56" s="10"/>
      <c r="JFL56" s="10"/>
      <c r="JFM56" s="10"/>
      <c r="JFN56" s="10"/>
      <c r="JFO56" s="10"/>
      <c r="JFP56" s="10"/>
      <c r="JFQ56" s="10"/>
      <c r="JFR56" s="10"/>
      <c r="JFS56" s="10"/>
      <c r="JFT56" s="10"/>
      <c r="JFU56" s="10"/>
      <c r="JFV56" s="10"/>
      <c r="JFW56" s="10"/>
      <c r="JFX56" s="10"/>
      <c r="JFY56" s="10"/>
      <c r="JFZ56" s="10"/>
      <c r="JGA56" s="10"/>
      <c r="JGB56" s="10"/>
      <c r="JGC56" s="10"/>
      <c r="JGD56" s="10"/>
      <c r="JGE56" s="10"/>
      <c r="JGF56" s="10"/>
      <c r="JGG56" s="10"/>
      <c r="JGH56" s="10"/>
      <c r="JGI56" s="10"/>
      <c r="JGJ56" s="10"/>
      <c r="JGK56" s="10"/>
      <c r="JGL56" s="10"/>
      <c r="JGM56" s="10"/>
      <c r="JGN56" s="10"/>
      <c r="JGO56" s="10"/>
      <c r="JGP56" s="10"/>
      <c r="JGQ56" s="10"/>
      <c r="JGR56" s="10"/>
      <c r="JGS56" s="10"/>
      <c r="JGT56" s="10"/>
      <c r="JGU56" s="10"/>
      <c r="JGV56" s="10"/>
      <c r="JGW56" s="10"/>
      <c r="JGX56" s="10"/>
      <c r="JGY56" s="10"/>
      <c r="JGZ56" s="10"/>
      <c r="JHA56" s="10"/>
      <c r="JHB56" s="10"/>
      <c r="JHC56" s="10"/>
      <c r="JHD56" s="10"/>
      <c r="JHE56" s="10"/>
      <c r="JHF56" s="10"/>
      <c r="JHG56" s="10"/>
      <c r="JHH56" s="10"/>
      <c r="JHI56" s="10"/>
      <c r="JHJ56" s="10"/>
      <c r="JHK56" s="10"/>
      <c r="JHL56" s="10"/>
      <c r="JHM56" s="10"/>
      <c r="JHN56" s="10"/>
      <c r="JHO56" s="10"/>
      <c r="JHP56" s="10"/>
      <c r="JHQ56" s="10"/>
      <c r="JHR56" s="10"/>
      <c r="JHS56" s="10"/>
      <c r="JHT56" s="10"/>
      <c r="JHU56" s="10"/>
      <c r="JHV56" s="10"/>
      <c r="JHW56" s="10"/>
      <c r="JHX56" s="10"/>
      <c r="JHY56" s="10"/>
      <c r="JHZ56" s="10"/>
      <c r="JIA56" s="10"/>
      <c r="JIB56" s="10"/>
      <c r="JIC56" s="10"/>
      <c r="JID56" s="10"/>
      <c r="JIE56" s="10"/>
      <c r="JIF56" s="10"/>
      <c r="JIG56" s="10"/>
      <c r="JIH56" s="10"/>
      <c r="JII56" s="10"/>
      <c r="JIJ56" s="10"/>
      <c r="JIK56" s="10"/>
      <c r="JIL56" s="10"/>
      <c r="JIM56" s="10"/>
      <c r="JIN56" s="10"/>
      <c r="JIO56" s="10"/>
      <c r="JIP56" s="10"/>
      <c r="JIQ56" s="10"/>
      <c r="JIR56" s="10"/>
      <c r="JIS56" s="10"/>
      <c r="JIT56" s="10"/>
      <c r="JIU56" s="10"/>
      <c r="JIV56" s="10"/>
      <c r="JIW56" s="10"/>
      <c r="JIX56" s="10"/>
      <c r="JIY56" s="10"/>
      <c r="JIZ56" s="10"/>
      <c r="JJA56" s="10"/>
      <c r="JJB56" s="10"/>
      <c r="JJC56" s="10"/>
      <c r="JJD56" s="10"/>
      <c r="JJE56" s="10"/>
      <c r="JJF56" s="10"/>
      <c r="JJG56" s="10"/>
      <c r="JJH56" s="10"/>
      <c r="JJI56" s="10"/>
      <c r="JJJ56" s="10"/>
      <c r="JJK56" s="10"/>
      <c r="JJL56" s="10"/>
      <c r="JJM56" s="10"/>
      <c r="JJN56" s="10"/>
      <c r="JJO56" s="10"/>
      <c r="JJP56" s="10"/>
      <c r="JJQ56" s="10"/>
      <c r="JJR56" s="10"/>
      <c r="JJS56" s="10"/>
      <c r="JJT56" s="10"/>
      <c r="JJU56" s="10"/>
      <c r="JJV56" s="10"/>
      <c r="JJW56" s="10"/>
      <c r="JJX56" s="10"/>
      <c r="JJY56" s="10"/>
      <c r="JJZ56" s="10"/>
      <c r="JKA56" s="10"/>
      <c r="JKB56" s="10"/>
      <c r="JKC56" s="10"/>
      <c r="JKD56" s="10"/>
      <c r="JKE56" s="10"/>
      <c r="JKF56" s="10"/>
      <c r="JKG56" s="10"/>
      <c r="JKH56" s="10"/>
      <c r="JKI56" s="10"/>
      <c r="JKJ56" s="10"/>
      <c r="JKK56" s="10"/>
      <c r="JKL56" s="10"/>
      <c r="JKM56" s="10"/>
      <c r="JKN56" s="10"/>
      <c r="JKO56" s="10"/>
      <c r="JKP56" s="10"/>
      <c r="JKQ56" s="10"/>
      <c r="JKR56" s="10"/>
      <c r="JKS56" s="10"/>
      <c r="JKT56" s="10"/>
      <c r="JKU56" s="10"/>
      <c r="JKV56" s="10"/>
      <c r="JKW56" s="10"/>
      <c r="JKX56" s="10"/>
      <c r="JKY56" s="10"/>
      <c r="JKZ56" s="10"/>
      <c r="JLA56" s="10"/>
      <c r="JLB56" s="10"/>
      <c r="JLC56" s="10"/>
      <c r="JLD56" s="10"/>
      <c r="JLE56" s="10"/>
      <c r="JLF56" s="10"/>
      <c r="JLG56" s="10"/>
      <c r="JLH56" s="10"/>
      <c r="JLI56" s="10"/>
      <c r="JLJ56" s="10"/>
      <c r="JLK56" s="10"/>
      <c r="JLL56" s="10"/>
      <c r="JLM56" s="10"/>
      <c r="JLN56" s="10"/>
      <c r="JLO56" s="10"/>
      <c r="JLP56" s="10"/>
      <c r="JLQ56" s="10"/>
      <c r="JLR56" s="10"/>
      <c r="JLS56" s="10"/>
      <c r="JLT56" s="10"/>
      <c r="JLU56" s="10"/>
      <c r="JLV56" s="10"/>
      <c r="JLW56" s="10"/>
      <c r="JLX56" s="10"/>
      <c r="JLY56" s="10"/>
      <c r="JLZ56" s="10"/>
      <c r="JMA56" s="10"/>
      <c r="JMB56" s="10"/>
      <c r="JMC56" s="10"/>
      <c r="JMD56" s="10"/>
      <c r="JME56" s="10"/>
      <c r="JMF56" s="10"/>
      <c r="JMG56" s="10"/>
      <c r="JMH56" s="10"/>
      <c r="JMI56" s="10"/>
      <c r="JMJ56" s="10"/>
      <c r="JMK56" s="10"/>
      <c r="JML56" s="10"/>
      <c r="JMM56" s="10"/>
      <c r="JMN56" s="10"/>
      <c r="JMO56" s="10"/>
      <c r="JMP56" s="10"/>
      <c r="JMQ56" s="10"/>
      <c r="JMR56" s="10"/>
      <c r="JMS56" s="10"/>
      <c r="JMT56" s="10"/>
      <c r="JMU56" s="10"/>
      <c r="JMV56" s="10"/>
      <c r="JMW56" s="10"/>
      <c r="JMX56" s="10"/>
      <c r="JMY56" s="10"/>
      <c r="JMZ56" s="10"/>
      <c r="JNA56" s="10"/>
      <c r="JNB56" s="10"/>
      <c r="JNC56" s="10"/>
      <c r="JND56" s="10"/>
      <c r="JNE56" s="10"/>
      <c r="JNF56" s="10"/>
      <c r="JNG56" s="10"/>
      <c r="JNH56" s="10"/>
      <c r="JNI56" s="10"/>
      <c r="JNJ56" s="10"/>
      <c r="JNK56" s="10"/>
      <c r="JNL56" s="10"/>
      <c r="JNM56" s="10"/>
      <c r="JNN56" s="10"/>
      <c r="JNO56" s="10"/>
      <c r="JNP56" s="10"/>
      <c r="JNQ56" s="10"/>
      <c r="JNR56" s="10"/>
      <c r="JNS56" s="10"/>
      <c r="JNT56" s="10"/>
      <c r="JNU56" s="10"/>
      <c r="JNV56" s="10"/>
      <c r="JNW56" s="10"/>
      <c r="JNX56" s="10"/>
      <c r="JNY56" s="10"/>
      <c r="JNZ56" s="10"/>
      <c r="JOA56" s="10"/>
      <c r="JOB56" s="10"/>
      <c r="JOC56" s="10"/>
      <c r="JOD56" s="10"/>
      <c r="JOE56" s="10"/>
      <c r="JOF56" s="10"/>
      <c r="JOG56" s="10"/>
      <c r="JOH56" s="10"/>
      <c r="JOI56" s="10"/>
      <c r="JOJ56" s="10"/>
      <c r="JOK56" s="10"/>
      <c r="JOL56" s="10"/>
      <c r="JOM56" s="10"/>
      <c r="JON56" s="10"/>
      <c r="JOO56" s="10"/>
      <c r="JOP56" s="10"/>
      <c r="JOQ56" s="10"/>
      <c r="JOR56" s="10"/>
      <c r="JOS56" s="10"/>
      <c r="JOT56" s="10"/>
      <c r="JOU56" s="10"/>
      <c r="JOV56" s="10"/>
      <c r="JOW56" s="10"/>
      <c r="JOX56" s="10"/>
      <c r="JOY56" s="10"/>
      <c r="JOZ56" s="10"/>
      <c r="JPA56" s="10"/>
      <c r="JPB56" s="10"/>
      <c r="JPC56" s="10"/>
      <c r="JPD56" s="10"/>
      <c r="JPE56" s="10"/>
      <c r="JPF56" s="10"/>
      <c r="JPG56" s="10"/>
      <c r="JPH56" s="10"/>
      <c r="JPI56" s="10"/>
      <c r="JPJ56" s="10"/>
      <c r="JPK56" s="10"/>
      <c r="JPL56" s="10"/>
      <c r="JPM56" s="10"/>
      <c r="JPN56" s="10"/>
      <c r="JPO56" s="10"/>
      <c r="JPP56" s="10"/>
      <c r="JPQ56" s="10"/>
      <c r="JPR56" s="10"/>
      <c r="JPS56" s="10"/>
      <c r="JPT56" s="10"/>
      <c r="JPU56" s="10"/>
      <c r="JPV56" s="10"/>
      <c r="JPW56" s="10"/>
      <c r="JPX56" s="10"/>
      <c r="JPY56" s="10"/>
      <c r="JPZ56" s="10"/>
      <c r="JQA56" s="10"/>
      <c r="JQB56" s="10"/>
      <c r="JQC56" s="10"/>
      <c r="JQD56" s="10"/>
      <c r="JQE56" s="10"/>
      <c r="JQF56" s="10"/>
      <c r="JQG56" s="10"/>
      <c r="JQH56" s="10"/>
      <c r="JQI56" s="10"/>
      <c r="JQJ56" s="10"/>
      <c r="JQK56" s="10"/>
      <c r="JQL56" s="10"/>
      <c r="JQM56" s="10"/>
      <c r="JQN56" s="10"/>
      <c r="JQO56" s="10"/>
      <c r="JQP56" s="10"/>
      <c r="JQQ56" s="10"/>
      <c r="JQR56" s="10"/>
      <c r="JQS56" s="10"/>
      <c r="JQT56" s="10"/>
      <c r="JQU56" s="10"/>
      <c r="JQV56" s="10"/>
      <c r="JQW56" s="10"/>
      <c r="JQX56" s="10"/>
      <c r="JQY56" s="10"/>
      <c r="JQZ56" s="10"/>
      <c r="JRA56" s="10"/>
      <c r="JRB56" s="10"/>
      <c r="JRC56" s="10"/>
      <c r="JRD56" s="10"/>
      <c r="JRE56" s="10"/>
      <c r="JRF56" s="10"/>
      <c r="JRG56" s="10"/>
      <c r="JRH56" s="10"/>
      <c r="JRI56" s="10"/>
      <c r="JRJ56" s="10"/>
      <c r="JRK56" s="10"/>
      <c r="JRL56" s="10"/>
      <c r="JRM56" s="10"/>
      <c r="JRN56" s="10"/>
      <c r="JRO56" s="10"/>
      <c r="JRP56" s="10"/>
      <c r="JRQ56" s="10"/>
      <c r="JRR56" s="10"/>
      <c r="JRS56" s="10"/>
      <c r="JRT56" s="10"/>
      <c r="JRU56" s="10"/>
      <c r="JRV56" s="10"/>
      <c r="JRW56" s="10"/>
      <c r="JRX56" s="10"/>
      <c r="JRY56" s="10"/>
      <c r="JRZ56" s="10"/>
      <c r="JSA56" s="10"/>
      <c r="JSB56" s="10"/>
      <c r="JSC56" s="10"/>
      <c r="JSD56" s="10"/>
      <c r="JSE56" s="10"/>
      <c r="JSF56" s="10"/>
      <c r="JSG56" s="10"/>
      <c r="JSH56" s="10"/>
      <c r="JSI56" s="10"/>
      <c r="JSJ56" s="10"/>
      <c r="JSK56" s="10"/>
      <c r="JSL56" s="10"/>
      <c r="JSM56" s="10"/>
      <c r="JSN56" s="10"/>
      <c r="JSO56" s="10"/>
      <c r="JSP56" s="10"/>
      <c r="JSQ56" s="10"/>
      <c r="JSR56" s="10"/>
      <c r="JSS56" s="10"/>
      <c r="JST56" s="10"/>
      <c r="JSU56" s="10"/>
      <c r="JSV56" s="10"/>
      <c r="JSW56" s="10"/>
      <c r="JSX56" s="10"/>
      <c r="JSY56" s="10"/>
      <c r="JSZ56" s="10"/>
      <c r="JTA56" s="10"/>
      <c r="JTB56" s="10"/>
      <c r="JTC56" s="10"/>
      <c r="JTD56" s="10"/>
      <c r="JTE56" s="10"/>
      <c r="JTF56" s="10"/>
      <c r="JTG56" s="10"/>
      <c r="JTH56" s="10"/>
      <c r="JTI56" s="10"/>
      <c r="JTJ56" s="10"/>
      <c r="JTK56" s="10"/>
      <c r="JTL56" s="10"/>
      <c r="JTM56" s="10"/>
      <c r="JTN56" s="10"/>
      <c r="JTO56" s="10"/>
      <c r="JTP56" s="10"/>
      <c r="JTQ56" s="10"/>
      <c r="JTR56" s="10"/>
      <c r="JTS56" s="10"/>
      <c r="JTT56" s="10"/>
      <c r="JTU56" s="10"/>
      <c r="JTV56" s="10"/>
      <c r="JTW56" s="10"/>
      <c r="JTX56" s="10"/>
      <c r="JTY56" s="10"/>
      <c r="JTZ56" s="10"/>
      <c r="JUA56" s="10"/>
      <c r="JUB56" s="10"/>
      <c r="JUC56" s="10"/>
      <c r="JUD56" s="10"/>
      <c r="JUE56" s="10"/>
      <c r="JUF56" s="10"/>
      <c r="JUG56" s="10"/>
      <c r="JUH56" s="10"/>
      <c r="JUI56" s="10"/>
      <c r="JUJ56" s="10"/>
      <c r="JUK56" s="10"/>
      <c r="JUL56" s="10"/>
      <c r="JUM56" s="10"/>
      <c r="JUN56" s="10"/>
      <c r="JUO56" s="10"/>
      <c r="JUP56" s="10"/>
      <c r="JUQ56" s="10"/>
      <c r="JUR56" s="10"/>
      <c r="JUS56" s="10"/>
      <c r="JUT56" s="10"/>
      <c r="JUU56" s="10"/>
      <c r="JUV56" s="10"/>
      <c r="JUW56" s="10"/>
      <c r="JUX56" s="10"/>
      <c r="JUY56" s="10"/>
      <c r="JUZ56" s="10"/>
      <c r="JVA56" s="10"/>
      <c r="JVB56" s="10"/>
      <c r="JVC56" s="10"/>
      <c r="JVD56" s="10"/>
      <c r="JVE56" s="10"/>
      <c r="JVF56" s="10"/>
      <c r="JVG56" s="10"/>
      <c r="JVH56" s="10"/>
      <c r="JVI56" s="10"/>
      <c r="JVJ56" s="10"/>
      <c r="JVK56" s="10"/>
      <c r="JVL56" s="10"/>
      <c r="JVM56" s="10"/>
      <c r="JVN56" s="10"/>
      <c r="JVO56" s="10"/>
      <c r="JVP56" s="10"/>
      <c r="JVQ56" s="10"/>
      <c r="JVR56" s="10"/>
      <c r="JVS56" s="10"/>
      <c r="JVT56" s="10"/>
      <c r="JVU56" s="10"/>
      <c r="JVV56" s="10"/>
      <c r="JVW56" s="10"/>
      <c r="JVX56" s="10"/>
      <c r="JVY56" s="10"/>
      <c r="JVZ56" s="10"/>
      <c r="JWA56" s="10"/>
      <c r="JWB56" s="10"/>
      <c r="JWC56" s="10"/>
      <c r="JWD56" s="10"/>
      <c r="JWE56" s="10"/>
      <c r="JWF56" s="10"/>
      <c r="JWG56" s="10"/>
      <c r="JWH56" s="10"/>
      <c r="JWI56" s="10"/>
      <c r="JWJ56" s="10"/>
      <c r="JWK56" s="10"/>
      <c r="JWL56" s="10"/>
      <c r="JWM56" s="10"/>
      <c r="JWN56" s="10"/>
      <c r="JWO56" s="10"/>
      <c r="JWP56" s="10"/>
      <c r="JWQ56" s="10"/>
      <c r="JWR56" s="10"/>
      <c r="JWS56" s="10"/>
      <c r="JWT56" s="10"/>
      <c r="JWU56" s="10"/>
      <c r="JWV56" s="10"/>
      <c r="JWW56" s="10"/>
      <c r="JWX56" s="10"/>
      <c r="JWY56" s="10"/>
      <c r="JWZ56" s="10"/>
      <c r="JXA56" s="10"/>
      <c r="JXB56" s="10"/>
      <c r="JXC56" s="10"/>
      <c r="JXD56" s="10"/>
      <c r="JXE56" s="10"/>
      <c r="JXF56" s="10"/>
      <c r="JXG56" s="10"/>
      <c r="JXH56" s="10"/>
      <c r="JXI56" s="10"/>
      <c r="JXJ56" s="10"/>
      <c r="JXK56" s="10"/>
      <c r="JXL56" s="10"/>
      <c r="JXM56" s="10"/>
      <c r="JXN56" s="10"/>
      <c r="JXO56" s="10"/>
      <c r="JXP56" s="10"/>
      <c r="JXQ56" s="10"/>
      <c r="JXR56" s="10"/>
      <c r="JXS56" s="10"/>
      <c r="JXT56" s="10"/>
      <c r="JXU56" s="10"/>
      <c r="JXV56" s="10"/>
      <c r="JXW56" s="10"/>
      <c r="JXX56" s="10"/>
      <c r="JXY56" s="10"/>
      <c r="JXZ56" s="10"/>
      <c r="JYA56" s="10"/>
      <c r="JYB56" s="10"/>
      <c r="JYC56" s="10"/>
      <c r="JYD56" s="10"/>
      <c r="JYE56" s="10"/>
      <c r="JYF56" s="10"/>
      <c r="JYG56" s="10"/>
      <c r="JYH56" s="10"/>
      <c r="JYI56" s="10"/>
      <c r="JYJ56" s="10"/>
      <c r="JYK56" s="10"/>
      <c r="JYL56" s="10"/>
      <c r="JYM56" s="10"/>
      <c r="JYN56" s="10"/>
      <c r="JYO56" s="10"/>
      <c r="JYP56" s="10"/>
      <c r="JYQ56" s="10"/>
      <c r="JYR56" s="10"/>
      <c r="JYS56" s="10"/>
      <c r="JYT56" s="10"/>
      <c r="JYU56" s="10"/>
      <c r="JYV56" s="10"/>
      <c r="JYW56" s="10"/>
      <c r="JYX56" s="10"/>
      <c r="JYY56" s="10"/>
      <c r="JYZ56" s="10"/>
      <c r="JZA56" s="10"/>
      <c r="JZB56" s="10"/>
      <c r="JZC56" s="10"/>
      <c r="JZD56" s="10"/>
      <c r="JZE56" s="10"/>
      <c r="JZF56" s="10"/>
      <c r="JZG56" s="10"/>
      <c r="JZH56" s="10"/>
      <c r="JZI56" s="10"/>
      <c r="JZJ56" s="10"/>
      <c r="JZK56" s="10"/>
      <c r="JZL56" s="10"/>
      <c r="JZM56" s="10"/>
      <c r="JZN56" s="10"/>
      <c r="JZO56" s="10"/>
      <c r="JZP56" s="10"/>
      <c r="JZQ56" s="10"/>
      <c r="JZR56" s="10"/>
      <c r="JZS56" s="10"/>
      <c r="JZT56" s="10"/>
      <c r="JZU56" s="10"/>
      <c r="JZV56" s="10"/>
      <c r="JZW56" s="10"/>
      <c r="JZX56" s="10"/>
      <c r="JZY56" s="10"/>
      <c r="JZZ56" s="10"/>
      <c r="KAA56" s="10"/>
      <c r="KAB56" s="10"/>
      <c r="KAC56" s="10"/>
      <c r="KAD56" s="10"/>
      <c r="KAE56" s="10"/>
      <c r="KAF56" s="10"/>
      <c r="KAG56" s="10"/>
      <c r="KAH56" s="10"/>
      <c r="KAI56" s="10"/>
      <c r="KAJ56" s="10"/>
      <c r="KAK56" s="10"/>
      <c r="KAL56" s="10"/>
      <c r="KAM56" s="10"/>
      <c r="KAN56" s="10"/>
      <c r="KAO56" s="10"/>
      <c r="KAP56" s="10"/>
      <c r="KAQ56" s="10"/>
      <c r="KAR56" s="10"/>
      <c r="KAS56" s="10"/>
      <c r="KAT56" s="10"/>
      <c r="KAU56" s="10"/>
      <c r="KAV56" s="10"/>
      <c r="KAW56" s="10"/>
      <c r="KAX56" s="10"/>
      <c r="KAY56" s="10"/>
      <c r="KAZ56" s="10"/>
      <c r="KBA56" s="10"/>
      <c r="KBB56" s="10"/>
      <c r="KBC56" s="10"/>
      <c r="KBD56" s="10"/>
      <c r="KBE56" s="10"/>
      <c r="KBF56" s="10"/>
      <c r="KBG56" s="10"/>
      <c r="KBH56" s="10"/>
      <c r="KBI56" s="10"/>
      <c r="KBJ56" s="10"/>
      <c r="KBK56" s="10"/>
      <c r="KBL56" s="10"/>
      <c r="KBM56" s="10"/>
      <c r="KBN56" s="10"/>
      <c r="KBO56" s="10"/>
      <c r="KBP56" s="10"/>
      <c r="KBQ56" s="10"/>
      <c r="KBR56" s="10"/>
      <c r="KBS56" s="10"/>
      <c r="KBT56" s="10"/>
      <c r="KBU56" s="10"/>
      <c r="KBV56" s="10"/>
      <c r="KBW56" s="10"/>
      <c r="KBX56" s="10"/>
      <c r="KBY56" s="10"/>
      <c r="KBZ56" s="10"/>
      <c r="KCA56" s="10"/>
      <c r="KCB56" s="10"/>
      <c r="KCC56" s="10"/>
      <c r="KCD56" s="10"/>
      <c r="KCE56" s="10"/>
      <c r="KCF56" s="10"/>
      <c r="KCG56" s="10"/>
      <c r="KCH56" s="10"/>
      <c r="KCI56" s="10"/>
      <c r="KCJ56" s="10"/>
      <c r="KCK56" s="10"/>
      <c r="KCL56" s="10"/>
      <c r="KCM56" s="10"/>
      <c r="KCN56" s="10"/>
      <c r="KCO56" s="10"/>
      <c r="KCP56" s="10"/>
      <c r="KCQ56" s="10"/>
      <c r="KCR56" s="10"/>
      <c r="KCS56" s="10"/>
      <c r="KCT56" s="10"/>
      <c r="KCU56" s="10"/>
      <c r="KCV56" s="10"/>
      <c r="KCW56" s="10"/>
      <c r="KCX56" s="10"/>
      <c r="KCY56" s="10"/>
      <c r="KCZ56" s="10"/>
      <c r="KDA56" s="10"/>
      <c r="KDB56" s="10"/>
      <c r="KDC56" s="10"/>
      <c r="KDD56" s="10"/>
      <c r="KDE56" s="10"/>
      <c r="KDF56" s="10"/>
      <c r="KDG56" s="10"/>
      <c r="KDH56" s="10"/>
      <c r="KDI56" s="10"/>
      <c r="KDJ56" s="10"/>
      <c r="KDK56" s="10"/>
      <c r="KDL56" s="10"/>
      <c r="KDM56" s="10"/>
      <c r="KDN56" s="10"/>
      <c r="KDO56" s="10"/>
      <c r="KDP56" s="10"/>
      <c r="KDQ56" s="10"/>
      <c r="KDR56" s="10"/>
      <c r="KDS56" s="10"/>
      <c r="KDT56" s="10"/>
      <c r="KDU56" s="10"/>
      <c r="KDV56" s="10"/>
      <c r="KDW56" s="10"/>
      <c r="KDX56" s="10"/>
      <c r="KDY56" s="10"/>
      <c r="KDZ56" s="10"/>
      <c r="KEA56" s="10"/>
      <c r="KEB56" s="10"/>
      <c r="KEC56" s="10"/>
      <c r="KED56" s="10"/>
      <c r="KEE56" s="10"/>
      <c r="KEF56" s="10"/>
      <c r="KEG56" s="10"/>
      <c r="KEH56" s="10"/>
      <c r="KEI56" s="10"/>
      <c r="KEJ56" s="10"/>
      <c r="KEK56" s="10"/>
      <c r="KEL56" s="10"/>
      <c r="KEM56" s="10"/>
      <c r="KEN56" s="10"/>
      <c r="KEO56" s="10"/>
      <c r="KEP56" s="10"/>
      <c r="KEQ56" s="10"/>
      <c r="KER56" s="10"/>
      <c r="KES56" s="10"/>
      <c r="KET56" s="10"/>
      <c r="KEU56" s="10"/>
      <c r="KEV56" s="10"/>
      <c r="KEW56" s="10"/>
      <c r="KEX56" s="10"/>
      <c r="KEY56" s="10"/>
      <c r="KEZ56" s="10"/>
      <c r="KFA56" s="10"/>
      <c r="KFB56" s="10"/>
      <c r="KFC56" s="10"/>
      <c r="KFD56" s="10"/>
      <c r="KFE56" s="10"/>
      <c r="KFF56" s="10"/>
      <c r="KFG56" s="10"/>
      <c r="KFH56" s="10"/>
      <c r="KFI56" s="10"/>
      <c r="KFJ56" s="10"/>
      <c r="KFK56" s="10"/>
      <c r="KFL56" s="10"/>
      <c r="KFM56" s="10"/>
      <c r="KFN56" s="10"/>
      <c r="KFO56" s="10"/>
      <c r="KFP56" s="10"/>
      <c r="KFQ56" s="10"/>
      <c r="KFR56" s="10"/>
      <c r="KFS56" s="10"/>
      <c r="KFT56" s="10"/>
      <c r="KFU56" s="10"/>
      <c r="KFV56" s="10"/>
      <c r="KFW56" s="10"/>
      <c r="KFX56" s="10"/>
      <c r="KFY56" s="10"/>
      <c r="KFZ56" s="10"/>
      <c r="KGA56" s="10"/>
      <c r="KGB56" s="10"/>
      <c r="KGC56" s="10"/>
      <c r="KGD56" s="10"/>
      <c r="KGE56" s="10"/>
      <c r="KGF56" s="10"/>
      <c r="KGG56" s="10"/>
      <c r="KGH56" s="10"/>
      <c r="KGI56" s="10"/>
      <c r="KGJ56" s="10"/>
      <c r="KGK56" s="10"/>
      <c r="KGL56" s="10"/>
      <c r="KGM56" s="10"/>
      <c r="KGN56" s="10"/>
      <c r="KGO56" s="10"/>
      <c r="KGP56" s="10"/>
      <c r="KGQ56" s="10"/>
      <c r="KGR56" s="10"/>
      <c r="KGS56" s="10"/>
      <c r="KGT56" s="10"/>
      <c r="KGU56" s="10"/>
      <c r="KGV56" s="10"/>
      <c r="KGW56" s="10"/>
      <c r="KGX56" s="10"/>
      <c r="KGY56" s="10"/>
      <c r="KGZ56" s="10"/>
      <c r="KHA56" s="10"/>
      <c r="KHB56" s="10"/>
      <c r="KHC56" s="10"/>
      <c r="KHD56" s="10"/>
      <c r="KHE56" s="10"/>
      <c r="KHF56" s="10"/>
      <c r="KHG56" s="10"/>
      <c r="KHH56" s="10"/>
      <c r="KHI56" s="10"/>
      <c r="KHJ56" s="10"/>
      <c r="KHK56" s="10"/>
      <c r="KHL56" s="10"/>
      <c r="KHM56" s="10"/>
      <c r="KHN56" s="10"/>
      <c r="KHO56" s="10"/>
      <c r="KHP56" s="10"/>
      <c r="KHQ56" s="10"/>
      <c r="KHR56" s="10"/>
      <c r="KHS56" s="10"/>
      <c r="KHT56" s="10"/>
      <c r="KHU56" s="10"/>
      <c r="KHV56" s="10"/>
      <c r="KHW56" s="10"/>
      <c r="KHX56" s="10"/>
      <c r="KHY56" s="10"/>
      <c r="KHZ56" s="10"/>
      <c r="KIA56" s="10"/>
      <c r="KIB56" s="10"/>
      <c r="KIC56" s="10"/>
      <c r="KID56" s="10"/>
      <c r="KIE56" s="10"/>
      <c r="KIF56" s="10"/>
      <c r="KIG56" s="10"/>
      <c r="KIH56" s="10"/>
      <c r="KII56" s="10"/>
      <c r="KIJ56" s="10"/>
      <c r="KIK56" s="10"/>
      <c r="KIL56" s="10"/>
      <c r="KIM56" s="10"/>
      <c r="KIN56" s="10"/>
      <c r="KIO56" s="10"/>
      <c r="KIP56" s="10"/>
      <c r="KIQ56" s="10"/>
      <c r="KIR56" s="10"/>
      <c r="KIS56" s="10"/>
      <c r="KIT56" s="10"/>
      <c r="KIU56" s="10"/>
      <c r="KIV56" s="10"/>
      <c r="KIW56" s="10"/>
      <c r="KIX56" s="10"/>
      <c r="KIY56" s="10"/>
      <c r="KIZ56" s="10"/>
      <c r="KJA56" s="10"/>
      <c r="KJB56" s="10"/>
      <c r="KJC56" s="10"/>
      <c r="KJD56" s="10"/>
      <c r="KJE56" s="10"/>
      <c r="KJF56" s="10"/>
      <c r="KJG56" s="10"/>
      <c r="KJH56" s="10"/>
      <c r="KJI56" s="10"/>
      <c r="KJJ56" s="10"/>
      <c r="KJK56" s="10"/>
      <c r="KJL56" s="10"/>
      <c r="KJM56" s="10"/>
      <c r="KJN56" s="10"/>
      <c r="KJO56" s="10"/>
      <c r="KJP56" s="10"/>
      <c r="KJQ56" s="10"/>
      <c r="KJR56" s="10"/>
      <c r="KJS56" s="10"/>
      <c r="KJT56" s="10"/>
      <c r="KJU56" s="10"/>
      <c r="KJV56" s="10"/>
      <c r="KJW56" s="10"/>
      <c r="KJX56" s="10"/>
      <c r="KJY56" s="10"/>
      <c r="KJZ56" s="10"/>
      <c r="KKA56" s="10"/>
      <c r="KKB56" s="10"/>
      <c r="KKC56" s="10"/>
      <c r="KKD56" s="10"/>
      <c r="KKE56" s="10"/>
      <c r="KKF56" s="10"/>
      <c r="KKG56" s="10"/>
      <c r="KKH56" s="10"/>
      <c r="KKI56" s="10"/>
      <c r="KKJ56" s="10"/>
      <c r="KKK56" s="10"/>
      <c r="KKL56" s="10"/>
      <c r="KKM56" s="10"/>
      <c r="KKN56" s="10"/>
      <c r="KKO56" s="10"/>
      <c r="KKP56" s="10"/>
      <c r="KKQ56" s="10"/>
      <c r="KKR56" s="10"/>
      <c r="KKS56" s="10"/>
      <c r="KKT56" s="10"/>
      <c r="KKU56" s="10"/>
      <c r="KKV56" s="10"/>
      <c r="KKW56" s="10"/>
      <c r="KKX56" s="10"/>
      <c r="KKY56" s="10"/>
      <c r="KKZ56" s="10"/>
      <c r="KLA56" s="10"/>
      <c r="KLB56" s="10"/>
      <c r="KLC56" s="10"/>
      <c r="KLD56" s="10"/>
      <c r="KLE56" s="10"/>
      <c r="KLF56" s="10"/>
      <c r="KLG56" s="10"/>
      <c r="KLH56" s="10"/>
      <c r="KLI56" s="10"/>
      <c r="KLJ56" s="10"/>
      <c r="KLK56" s="10"/>
      <c r="KLL56" s="10"/>
      <c r="KLM56" s="10"/>
      <c r="KLN56" s="10"/>
      <c r="KLO56" s="10"/>
      <c r="KLP56" s="10"/>
      <c r="KLQ56" s="10"/>
      <c r="KLR56" s="10"/>
      <c r="KLS56" s="10"/>
      <c r="KLT56" s="10"/>
      <c r="KLU56" s="10"/>
      <c r="KLV56" s="10"/>
      <c r="KLW56" s="10"/>
      <c r="KLX56" s="10"/>
      <c r="KLY56" s="10"/>
      <c r="KLZ56" s="10"/>
      <c r="KMA56" s="10"/>
      <c r="KMB56" s="10"/>
      <c r="KMC56" s="10"/>
      <c r="KMD56" s="10"/>
      <c r="KME56" s="10"/>
      <c r="KMF56" s="10"/>
      <c r="KMG56" s="10"/>
      <c r="KMH56" s="10"/>
      <c r="KMI56" s="10"/>
      <c r="KMJ56" s="10"/>
      <c r="KMK56" s="10"/>
      <c r="KML56" s="10"/>
      <c r="KMM56" s="10"/>
      <c r="KMN56" s="10"/>
      <c r="KMO56" s="10"/>
      <c r="KMP56" s="10"/>
      <c r="KMQ56" s="10"/>
      <c r="KMR56" s="10"/>
      <c r="KMS56" s="10"/>
      <c r="KMT56" s="10"/>
      <c r="KMU56" s="10"/>
      <c r="KMV56" s="10"/>
      <c r="KMW56" s="10"/>
      <c r="KMX56" s="10"/>
      <c r="KMY56" s="10"/>
      <c r="KMZ56" s="10"/>
      <c r="KNA56" s="10"/>
      <c r="KNB56" s="10"/>
      <c r="KNC56" s="10"/>
      <c r="KND56" s="10"/>
      <c r="KNE56" s="10"/>
      <c r="KNF56" s="10"/>
      <c r="KNG56" s="10"/>
      <c r="KNH56" s="10"/>
      <c r="KNI56" s="10"/>
      <c r="KNJ56" s="10"/>
      <c r="KNK56" s="10"/>
      <c r="KNL56" s="10"/>
      <c r="KNM56" s="10"/>
      <c r="KNN56" s="10"/>
      <c r="KNO56" s="10"/>
      <c r="KNP56" s="10"/>
      <c r="KNQ56" s="10"/>
      <c r="KNR56" s="10"/>
      <c r="KNS56" s="10"/>
      <c r="KNT56" s="10"/>
      <c r="KNU56" s="10"/>
      <c r="KNV56" s="10"/>
      <c r="KNW56" s="10"/>
      <c r="KNX56" s="10"/>
      <c r="KNY56" s="10"/>
      <c r="KNZ56" s="10"/>
      <c r="KOA56" s="10"/>
      <c r="KOB56" s="10"/>
      <c r="KOC56" s="10"/>
      <c r="KOD56" s="10"/>
      <c r="KOE56" s="10"/>
      <c r="KOF56" s="10"/>
      <c r="KOG56" s="10"/>
      <c r="KOH56" s="10"/>
      <c r="KOI56" s="10"/>
      <c r="KOJ56" s="10"/>
      <c r="KOK56" s="10"/>
      <c r="KOL56" s="10"/>
      <c r="KOM56" s="10"/>
      <c r="KON56" s="10"/>
      <c r="KOO56" s="10"/>
      <c r="KOP56" s="10"/>
      <c r="KOQ56" s="10"/>
      <c r="KOR56" s="10"/>
      <c r="KOS56" s="10"/>
      <c r="KOT56" s="10"/>
      <c r="KOU56" s="10"/>
      <c r="KOV56" s="10"/>
      <c r="KOW56" s="10"/>
      <c r="KOX56" s="10"/>
      <c r="KOY56" s="10"/>
      <c r="KOZ56" s="10"/>
      <c r="KPA56" s="10"/>
      <c r="KPB56" s="10"/>
      <c r="KPC56" s="10"/>
      <c r="KPD56" s="10"/>
      <c r="KPE56" s="10"/>
      <c r="KPF56" s="10"/>
      <c r="KPG56" s="10"/>
      <c r="KPH56" s="10"/>
      <c r="KPI56" s="10"/>
      <c r="KPJ56" s="10"/>
      <c r="KPK56" s="10"/>
      <c r="KPL56" s="10"/>
      <c r="KPM56" s="10"/>
      <c r="KPN56" s="10"/>
      <c r="KPO56" s="10"/>
      <c r="KPP56" s="10"/>
      <c r="KPQ56" s="10"/>
      <c r="KPR56" s="10"/>
      <c r="KPS56" s="10"/>
      <c r="KPT56" s="10"/>
      <c r="KPU56" s="10"/>
      <c r="KPV56" s="10"/>
      <c r="KPW56" s="10"/>
      <c r="KPX56" s="10"/>
      <c r="KPY56" s="10"/>
      <c r="KPZ56" s="10"/>
      <c r="KQA56" s="10"/>
      <c r="KQB56" s="10"/>
      <c r="KQC56" s="10"/>
      <c r="KQD56" s="10"/>
      <c r="KQE56" s="10"/>
      <c r="KQF56" s="10"/>
      <c r="KQG56" s="10"/>
      <c r="KQH56" s="10"/>
      <c r="KQI56" s="10"/>
      <c r="KQJ56" s="10"/>
      <c r="KQK56" s="10"/>
      <c r="KQL56" s="10"/>
      <c r="KQM56" s="10"/>
      <c r="KQN56" s="10"/>
      <c r="KQO56" s="10"/>
      <c r="KQP56" s="10"/>
      <c r="KQQ56" s="10"/>
      <c r="KQR56" s="10"/>
      <c r="KQS56" s="10"/>
      <c r="KQT56" s="10"/>
      <c r="KQU56" s="10"/>
      <c r="KQV56" s="10"/>
      <c r="KQW56" s="10"/>
      <c r="KQX56" s="10"/>
      <c r="KQY56" s="10"/>
      <c r="KQZ56" s="10"/>
      <c r="KRA56" s="10"/>
      <c r="KRB56" s="10"/>
      <c r="KRC56" s="10"/>
      <c r="KRD56" s="10"/>
      <c r="KRE56" s="10"/>
      <c r="KRF56" s="10"/>
      <c r="KRG56" s="10"/>
      <c r="KRH56" s="10"/>
      <c r="KRI56" s="10"/>
      <c r="KRJ56" s="10"/>
      <c r="KRK56" s="10"/>
      <c r="KRL56" s="10"/>
      <c r="KRM56" s="10"/>
      <c r="KRN56" s="10"/>
      <c r="KRO56" s="10"/>
      <c r="KRP56" s="10"/>
      <c r="KRQ56" s="10"/>
      <c r="KRR56" s="10"/>
      <c r="KRS56" s="10"/>
      <c r="KRT56" s="10"/>
      <c r="KRU56" s="10"/>
      <c r="KRV56" s="10"/>
      <c r="KRW56" s="10"/>
      <c r="KRX56" s="10"/>
      <c r="KRY56" s="10"/>
      <c r="KRZ56" s="10"/>
      <c r="KSA56" s="10"/>
      <c r="KSB56" s="10"/>
      <c r="KSC56" s="10"/>
      <c r="KSD56" s="10"/>
      <c r="KSE56" s="10"/>
      <c r="KSF56" s="10"/>
      <c r="KSG56" s="10"/>
      <c r="KSH56" s="10"/>
      <c r="KSI56" s="10"/>
      <c r="KSJ56" s="10"/>
      <c r="KSK56" s="10"/>
      <c r="KSL56" s="10"/>
      <c r="KSM56" s="10"/>
      <c r="KSN56" s="10"/>
      <c r="KSO56" s="10"/>
      <c r="KSP56" s="10"/>
      <c r="KSQ56" s="10"/>
      <c r="KSR56" s="10"/>
      <c r="KSS56" s="10"/>
      <c r="KST56" s="10"/>
      <c r="KSU56" s="10"/>
      <c r="KSV56" s="10"/>
      <c r="KSW56" s="10"/>
      <c r="KSX56" s="10"/>
      <c r="KSY56" s="10"/>
      <c r="KSZ56" s="10"/>
      <c r="KTA56" s="10"/>
      <c r="KTB56" s="10"/>
      <c r="KTC56" s="10"/>
      <c r="KTD56" s="10"/>
      <c r="KTE56" s="10"/>
      <c r="KTF56" s="10"/>
      <c r="KTG56" s="10"/>
      <c r="KTH56" s="10"/>
      <c r="KTI56" s="10"/>
      <c r="KTJ56" s="10"/>
      <c r="KTK56" s="10"/>
      <c r="KTL56" s="10"/>
      <c r="KTM56" s="10"/>
      <c r="KTN56" s="10"/>
      <c r="KTO56" s="10"/>
      <c r="KTP56" s="10"/>
      <c r="KTQ56" s="10"/>
      <c r="KTR56" s="10"/>
      <c r="KTS56" s="10"/>
      <c r="KTT56" s="10"/>
      <c r="KTU56" s="10"/>
      <c r="KTV56" s="10"/>
      <c r="KTW56" s="10"/>
      <c r="KTX56" s="10"/>
      <c r="KTY56" s="10"/>
      <c r="KTZ56" s="10"/>
      <c r="KUA56" s="10"/>
      <c r="KUB56" s="10"/>
      <c r="KUC56" s="10"/>
      <c r="KUD56" s="10"/>
      <c r="KUE56" s="10"/>
      <c r="KUF56" s="10"/>
      <c r="KUG56" s="10"/>
      <c r="KUH56" s="10"/>
      <c r="KUI56" s="10"/>
      <c r="KUJ56" s="10"/>
      <c r="KUK56" s="10"/>
      <c r="KUL56" s="10"/>
      <c r="KUM56" s="10"/>
      <c r="KUN56" s="10"/>
      <c r="KUO56" s="10"/>
      <c r="KUP56" s="10"/>
      <c r="KUQ56" s="10"/>
      <c r="KUR56" s="10"/>
      <c r="KUS56" s="10"/>
      <c r="KUT56" s="10"/>
      <c r="KUU56" s="10"/>
      <c r="KUV56" s="10"/>
      <c r="KUW56" s="10"/>
      <c r="KUX56" s="10"/>
      <c r="KUY56" s="10"/>
      <c r="KUZ56" s="10"/>
      <c r="KVA56" s="10"/>
      <c r="KVB56" s="10"/>
      <c r="KVC56" s="10"/>
      <c r="KVD56" s="10"/>
      <c r="KVE56" s="10"/>
      <c r="KVF56" s="10"/>
      <c r="KVG56" s="10"/>
      <c r="KVH56" s="10"/>
      <c r="KVI56" s="10"/>
      <c r="KVJ56" s="10"/>
      <c r="KVK56" s="10"/>
      <c r="KVL56" s="10"/>
      <c r="KVM56" s="10"/>
      <c r="KVN56" s="10"/>
      <c r="KVO56" s="10"/>
      <c r="KVP56" s="10"/>
      <c r="KVQ56" s="10"/>
      <c r="KVR56" s="10"/>
      <c r="KVS56" s="10"/>
      <c r="KVT56" s="10"/>
      <c r="KVU56" s="10"/>
      <c r="KVV56" s="10"/>
      <c r="KVW56" s="10"/>
      <c r="KVX56" s="10"/>
      <c r="KVY56" s="10"/>
      <c r="KVZ56" s="10"/>
      <c r="KWA56" s="10"/>
      <c r="KWB56" s="10"/>
      <c r="KWC56" s="10"/>
      <c r="KWD56" s="10"/>
      <c r="KWE56" s="10"/>
      <c r="KWF56" s="10"/>
      <c r="KWG56" s="10"/>
      <c r="KWH56" s="10"/>
      <c r="KWI56" s="10"/>
      <c r="KWJ56" s="10"/>
      <c r="KWK56" s="10"/>
      <c r="KWL56" s="10"/>
      <c r="KWM56" s="10"/>
      <c r="KWN56" s="10"/>
      <c r="KWO56" s="10"/>
      <c r="KWP56" s="10"/>
      <c r="KWQ56" s="10"/>
      <c r="KWR56" s="10"/>
      <c r="KWS56" s="10"/>
      <c r="KWT56" s="10"/>
      <c r="KWU56" s="10"/>
      <c r="KWV56" s="10"/>
      <c r="KWW56" s="10"/>
      <c r="KWX56" s="10"/>
      <c r="KWY56" s="10"/>
      <c r="KWZ56" s="10"/>
      <c r="KXA56" s="10"/>
      <c r="KXB56" s="10"/>
      <c r="KXC56" s="10"/>
      <c r="KXD56" s="10"/>
      <c r="KXE56" s="10"/>
      <c r="KXF56" s="10"/>
      <c r="KXG56" s="10"/>
      <c r="KXH56" s="10"/>
      <c r="KXI56" s="10"/>
      <c r="KXJ56" s="10"/>
      <c r="KXK56" s="10"/>
      <c r="KXL56" s="10"/>
      <c r="KXM56" s="10"/>
      <c r="KXN56" s="10"/>
      <c r="KXO56" s="10"/>
      <c r="KXP56" s="10"/>
      <c r="KXQ56" s="10"/>
      <c r="KXR56" s="10"/>
      <c r="KXS56" s="10"/>
      <c r="KXT56" s="10"/>
      <c r="KXU56" s="10"/>
      <c r="KXV56" s="10"/>
      <c r="KXW56" s="10"/>
      <c r="KXX56" s="10"/>
      <c r="KXY56" s="10"/>
      <c r="KXZ56" s="10"/>
      <c r="KYA56" s="10"/>
      <c r="KYB56" s="10"/>
      <c r="KYC56" s="10"/>
      <c r="KYD56" s="10"/>
      <c r="KYE56" s="10"/>
      <c r="KYF56" s="10"/>
      <c r="KYG56" s="10"/>
      <c r="KYH56" s="10"/>
      <c r="KYI56" s="10"/>
      <c r="KYJ56" s="10"/>
      <c r="KYK56" s="10"/>
      <c r="KYL56" s="10"/>
      <c r="KYM56" s="10"/>
      <c r="KYN56" s="10"/>
      <c r="KYO56" s="10"/>
      <c r="KYP56" s="10"/>
      <c r="KYQ56" s="10"/>
      <c r="KYR56" s="10"/>
      <c r="KYS56" s="10"/>
      <c r="KYT56" s="10"/>
      <c r="KYU56" s="10"/>
      <c r="KYV56" s="10"/>
      <c r="KYW56" s="10"/>
      <c r="KYX56" s="10"/>
      <c r="KYY56" s="10"/>
      <c r="KYZ56" s="10"/>
      <c r="KZA56" s="10"/>
      <c r="KZB56" s="10"/>
      <c r="KZC56" s="10"/>
      <c r="KZD56" s="10"/>
      <c r="KZE56" s="10"/>
      <c r="KZF56" s="10"/>
      <c r="KZG56" s="10"/>
      <c r="KZH56" s="10"/>
      <c r="KZI56" s="10"/>
      <c r="KZJ56" s="10"/>
      <c r="KZK56" s="10"/>
      <c r="KZL56" s="10"/>
      <c r="KZM56" s="10"/>
      <c r="KZN56" s="10"/>
      <c r="KZO56" s="10"/>
      <c r="KZP56" s="10"/>
      <c r="KZQ56" s="10"/>
      <c r="KZR56" s="10"/>
      <c r="KZS56" s="10"/>
      <c r="KZT56" s="10"/>
      <c r="KZU56" s="10"/>
      <c r="KZV56" s="10"/>
      <c r="KZW56" s="10"/>
      <c r="KZX56" s="10"/>
      <c r="KZY56" s="10"/>
      <c r="KZZ56" s="10"/>
      <c r="LAA56" s="10"/>
      <c r="LAB56" s="10"/>
      <c r="LAC56" s="10"/>
      <c r="LAD56" s="10"/>
      <c r="LAE56" s="10"/>
      <c r="LAF56" s="10"/>
      <c r="LAG56" s="10"/>
      <c r="LAH56" s="10"/>
      <c r="LAI56" s="10"/>
      <c r="LAJ56" s="10"/>
      <c r="LAK56" s="10"/>
      <c r="LAL56" s="10"/>
      <c r="LAM56" s="10"/>
      <c r="LAN56" s="10"/>
      <c r="LAO56" s="10"/>
      <c r="LAP56" s="10"/>
      <c r="LAQ56" s="10"/>
      <c r="LAR56" s="10"/>
      <c r="LAS56" s="10"/>
      <c r="LAT56" s="10"/>
      <c r="LAU56" s="10"/>
      <c r="LAV56" s="10"/>
      <c r="LAW56" s="10"/>
      <c r="LAX56" s="10"/>
      <c r="LAY56" s="10"/>
      <c r="LAZ56" s="10"/>
      <c r="LBA56" s="10"/>
      <c r="LBB56" s="10"/>
      <c r="LBC56" s="10"/>
      <c r="LBD56" s="10"/>
      <c r="LBE56" s="10"/>
      <c r="LBF56" s="10"/>
      <c r="LBG56" s="10"/>
      <c r="LBH56" s="10"/>
      <c r="LBI56" s="10"/>
      <c r="LBJ56" s="10"/>
      <c r="LBK56" s="10"/>
      <c r="LBL56" s="10"/>
      <c r="LBM56" s="10"/>
      <c r="LBN56" s="10"/>
      <c r="LBO56" s="10"/>
      <c r="LBP56" s="10"/>
      <c r="LBQ56" s="10"/>
      <c r="LBR56" s="10"/>
      <c r="LBS56" s="10"/>
      <c r="LBT56" s="10"/>
      <c r="LBU56" s="10"/>
      <c r="LBV56" s="10"/>
      <c r="LBW56" s="10"/>
      <c r="LBX56" s="10"/>
      <c r="LBY56" s="10"/>
      <c r="LBZ56" s="10"/>
      <c r="LCA56" s="10"/>
      <c r="LCB56" s="10"/>
      <c r="LCC56" s="10"/>
      <c r="LCD56" s="10"/>
      <c r="LCE56" s="10"/>
      <c r="LCF56" s="10"/>
      <c r="LCG56" s="10"/>
      <c r="LCH56" s="10"/>
      <c r="LCI56" s="10"/>
      <c r="LCJ56" s="10"/>
      <c r="LCK56" s="10"/>
      <c r="LCL56" s="10"/>
      <c r="LCM56" s="10"/>
      <c r="LCN56" s="10"/>
      <c r="LCO56" s="10"/>
      <c r="LCP56" s="10"/>
      <c r="LCQ56" s="10"/>
      <c r="LCR56" s="10"/>
      <c r="LCS56" s="10"/>
      <c r="LCT56" s="10"/>
      <c r="LCU56" s="10"/>
      <c r="LCV56" s="10"/>
      <c r="LCW56" s="10"/>
      <c r="LCX56" s="10"/>
      <c r="LCY56" s="10"/>
      <c r="LCZ56" s="10"/>
      <c r="LDA56" s="10"/>
      <c r="LDB56" s="10"/>
      <c r="LDC56" s="10"/>
      <c r="LDD56" s="10"/>
      <c r="LDE56" s="10"/>
      <c r="LDF56" s="10"/>
      <c r="LDG56" s="10"/>
      <c r="LDH56" s="10"/>
      <c r="LDI56" s="10"/>
      <c r="LDJ56" s="10"/>
      <c r="LDK56" s="10"/>
      <c r="LDL56" s="10"/>
      <c r="LDM56" s="10"/>
      <c r="LDN56" s="10"/>
      <c r="LDO56" s="10"/>
      <c r="LDP56" s="10"/>
      <c r="LDQ56" s="10"/>
      <c r="LDR56" s="10"/>
      <c r="LDS56" s="10"/>
      <c r="LDT56" s="10"/>
      <c r="LDU56" s="10"/>
      <c r="LDV56" s="10"/>
      <c r="LDW56" s="10"/>
      <c r="LDX56" s="10"/>
      <c r="LDY56" s="10"/>
      <c r="LDZ56" s="10"/>
      <c r="LEA56" s="10"/>
      <c r="LEB56" s="10"/>
      <c r="LEC56" s="10"/>
      <c r="LED56" s="10"/>
      <c r="LEE56" s="10"/>
      <c r="LEF56" s="10"/>
      <c r="LEG56" s="10"/>
      <c r="LEH56" s="10"/>
      <c r="LEI56" s="10"/>
      <c r="LEJ56" s="10"/>
      <c r="LEK56" s="10"/>
      <c r="LEL56" s="10"/>
      <c r="LEM56" s="10"/>
      <c r="LEN56" s="10"/>
      <c r="LEO56" s="10"/>
      <c r="LEP56" s="10"/>
      <c r="LEQ56" s="10"/>
      <c r="LER56" s="10"/>
      <c r="LES56" s="10"/>
      <c r="LET56" s="10"/>
      <c r="LEU56" s="10"/>
      <c r="LEV56" s="10"/>
      <c r="LEW56" s="10"/>
      <c r="LEX56" s="10"/>
      <c r="LEY56" s="10"/>
      <c r="LEZ56" s="10"/>
      <c r="LFA56" s="10"/>
      <c r="LFB56" s="10"/>
      <c r="LFC56" s="10"/>
      <c r="LFD56" s="10"/>
      <c r="LFE56" s="10"/>
      <c r="LFF56" s="10"/>
      <c r="LFG56" s="10"/>
      <c r="LFH56" s="10"/>
      <c r="LFI56" s="10"/>
      <c r="LFJ56" s="10"/>
      <c r="LFK56" s="10"/>
      <c r="LFL56" s="10"/>
      <c r="LFM56" s="10"/>
      <c r="LFN56" s="10"/>
      <c r="LFO56" s="10"/>
      <c r="LFP56" s="10"/>
      <c r="LFQ56" s="10"/>
      <c r="LFR56" s="10"/>
      <c r="LFS56" s="10"/>
      <c r="LFT56" s="10"/>
      <c r="LFU56" s="10"/>
      <c r="LFV56" s="10"/>
      <c r="LFW56" s="10"/>
      <c r="LFX56" s="10"/>
      <c r="LFY56" s="10"/>
      <c r="LFZ56" s="10"/>
      <c r="LGA56" s="10"/>
      <c r="LGB56" s="10"/>
      <c r="LGC56" s="10"/>
      <c r="LGD56" s="10"/>
      <c r="LGE56" s="10"/>
      <c r="LGF56" s="10"/>
      <c r="LGG56" s="10"/>
      <c r="LGH56" s="10"/>
      <c r="LGI56" s="10"/>
      <c r="LGJ56" s="10"/>
      <c r="LGK56" s="10"/>
      <c r="LGL56" s="10"/>
      <c r="LGM56" s="10"/>
      <c r="LGN56" s="10"/>
      <c r="LGO56" s="10"/>
      <c r="LGP56" s="10"/>
      <c r="LGQ56" s="10"/>
      <c r="LGR56" s="10"/>
      <c r="LGS56" s="10"/>
      <c r="LGT56" s="10"/>
      <c r="LGU56" s="10"/>
      <c r="LGV56" s="10"/>
      <c r="LGW56" s="10"/>
      <c r="LGX56" s="10"/>
      <c r="LGY56" s="10"/>
      <c r="LGZ56" s="10"/>
      <c r="LHA56" s="10"/>
      <c r="LHB56" s="10"/>
      <c r="LHC56" s="10"/>
      <c r="LHD56" s="10"/>
      <c r="LHE56" s="10"/>
      <c r="LHF56" s="10"/>
      <c r="LHG56" s="10"/>
      <c r="LHH56" s="10"/>
      <c r="LHI56" s="10"/>
      <c r="LHJ56" s="10"/>
      <c r="LHK56" s="10"/>
      <c r="LHL56" s="10"/>
      <c r="LHM56" s="10"/>
      <c r="LHN56" s="10"/>
      <c r="LHO56" s="10"/>
      <c r="LHP56" s="10"/>
      <c r="LHQ56" s="10"/>
      <c r="LHR56" s="10"/>
      <c r="LHS56" s="10"/>
      <c r="LHT56" s="10"/>
      <c r="LHU56" s="10"/>
      <c r="LHV56" s="10"/>
      <c r="LHW56" s="10"/>
      <c r="LHX56" s="10"/>
      <c r="LHY56" s="10"/>
      <c r="LHZ56" s="10"/>
      <c r="LIA56" s="10"/>
      <c r="LIB56" s="10"/>
      <c r="LIC56" s="10"/>
      <c r="LID56" s="10"/>
      <c r="LIE56" s="10"/>
      <c r="LIF56" s="10"/>
      <c r="LIG56" s="10"/>
      <c r="LIH56" s="10"/>
      <c r="LII56" s="10"/>
      <c r="LIJ56" s="10"/>
      <c r="LIK56" s="10"/>
      <c r="LIL56" s="10"/>
      <c r="LIM56" s="10"/>
      <c r="LIN56" s="10"/>
      <c r="LIO56" s="10"/>
      <c r="LIP56" s="10"/>
      <c r="LIQ56" s="10"/>
      <c r="LIR56" s="10"/>
      <c r="LIS56" s="10"/>
      <c r="LIT56" s="10"/>
      <c r="LIU56" s="10"/>
      <c r="LIV56" s="10"/>
      <c r="LIW56" s="10"/>
      <c r="LIX56" s="10"/>
      <c r="LIY56" s="10"/>
      <c r="LIZ56" s="10"/>
      <c r="LJA56" s="10"/>
      <c r="LJB56" s="10"/>
      <c r="LJC56" s="10"/>
      <c r="LJD56" s="10"/>
      <c r="LJE56" s="10"/>
      <c r="LJF56" s="10"/>
      <c r="LJG56" s="10"/>
      <c r="LJH56" s="10"/>
      <c r="LJI56" s="10"/>
      <c r="LJJ56" s="10"/>
      <c r="LJK56" s="10"/>
      <c r="LJL56" s="10"/>
      <c r="LJM56" s="10"/>
      <c r="LJN56" s="10"/>
      <c r="LJO56" s="10"/>
      <c r="LJP56" s="10"/>
      <c r="LJQ56" s="10"/>
      <c r="LJR56" s="10"/>
      <c r="LJS56" s="10"/>
      <c r="LJT56" s="10"/>
      <c r="LJU56" s="10"/>
      <c r="LJV56" s="10"/>
      <c r="LJW56" s="10"/>
      <c r="LJX56" s="10"/>
      <c r="LJY56" s="10"/>
      <c r="LJZ56" s="10"/>
      <c r="LKA56" s="10"/>
      <c r="LKB56" s="10"/>
      <c r="LKC56" s="10"/>
      <c r="LKD56" s="10"/>
      <c r="LKE56" s="10"/>
      <c r="LKF56" s="10"/>
      <c r="LKG56" s="10"/>
      <c r="LKH56" s="10"/>
      <c r="LKI56" s="10"/>
      <c r="LKJ56" s="10"/>
      <c r="LKK56" s="10"/>
      <c r="LKL56" s="10"/>
      <c r="LKM56" s="10"/>
      <c r="LKN56" s="10"/>
      <c r="LKO56" s="10"/>
      <c r="LKP56" s="10"/>
      <c r="LKQ56" s="10"/>
      <c r="LKR56" s="10"/>
      <c r="LKS56" s="10"/>
      <c r="LKT56" s="10"/>
      <c r="LKU56" s="10"/>
      <c r="LKV56" s="10"/>
      <c r="LKW56" s="10"/>
      <c r="LKX56" s="10"/>
      <c r="LKY56" s="10"/>
      <c r="LKZ56" s="10"/>
      <c r="LLA56" s="10"/>
      <c r="LLB56" s="10"/>
      <c r="LLC56" s="10"/>
      <c r="LLD56" s="10"/>
      <c r="LLE56" s="10"/>
      <c r="LLF56" s="10"/>
      <c r="LLG56" s="10"/>
      <c r="LLH56" s="10"/>
      <c r="LLI56" s="10"/>
      <c r="LLJ56" s="10"/>
      <c r="LLK56" s="10"/>
      <c r="LLL56" s="10"/>
      <c r="LLM56" s="10"/>
      <c r="LLN56" s="10"/>
      <c r="LLO56" s="10"/>
      <c r="LLP56" s="10"/>
      <c r="LLQ56" s="10"/>
      <c r="LLR56" s="10"/>
      <c r="LLS56" s="10"/>
      <c r="LLT56" s="10"/>
      <c r="LLU56" s="10"/>
      <c r="LLV56" s="10"/>
      <c r="LLW56" s="10"/>
      <c r="LLX56" s="10"/>
      <c r="LLY56" s="10"/>
      <c r="LLZ56" s="10"/>
      <c r="LMA56" s="10"/>
      <c r="LMB56" s="10"/>
      <c r="LMC56" s="10"/>
      <c r="LMD56" s="10"/>
      <c r="LME56" s="10"/>
      <c r="LMF56" s="10"/>
      <c r="LMG56" s="10"/>
      <c r="LMH56" s="10"/>
      <c r="LMI56" s="10"/>
      <c r="LMJ56" s="10"/>
      <c r="LMK56" s="10"/>
      <c r="LML56" s="10"/>
      <c r="LMM56" s="10"/>
      <c r="LMN56" s="10"/>
      <c r="LMO56" s="10"/>
      <c r="LMP56" s="10"/>
      <c r="LMQ56" s="10"/>
      <c r="LMR56" s="10"/>
      <c r="LMS56" s="10"/>
      <c r="LMT56" s="10"/>
      <c r="LMU56" s="10"/>
      <c r="LMV56" s="10"/>
      <c r="LMW56" s="10"/>
      <c r="LMX56" s="10"/>
      <c r="LMY56" s="10"/>
      <c r="LMZ56" s="10"/>
      <c r="LNA56" s="10"/>
      <c r="LNB56" s="10"/>
      <c r="LNC56" s="10"/>
      <c r="LND56" s="10"/>
      <c r="LNE56" s="10"/>
      <c r="LNF56" s="10"/>
      <c r="LNG56" s="10"/>
      <c r="LNH56" s="10"/>
      <c r="LNI56" s="10"/>
      <c r="LNJ56" s="10"/>
      <c r="LNK56" s="10"/>
      <c r="LNL56" s="10"/>
      <c r="LNM56" s="10"/>
      <c r="LNN56" s="10"/>
      <c r="LNO56" s="10"/>
      <c r="LNP56" s="10"/>
      <c r="LNQ56" s="10"/>
      <c r="LNR56" s="10"/>
      <c r="LNS56" s="10"/>
      <c r="LNT56" s="10"/>
      <c r="LNU56" s="10"/>
      <c r="LNV56" s="10"/>
      <c r="LNW56" s="10"/>
      <c r="LNX56" s="10"/>
      <c r="LNY56" s="10"/>
      <c r="LNZ56" s="10"/>
      <c r="LOA56" s="10"/>
      <c r="LOB56" s="10"/>
      <c r="LOC56" s="10"/>
      <c r="LOD56" s="10"/>
      <c r="LOE56" s="10"/>
      <c r="LOF56" s="10"/>
      <c r="LOG56" s="10"/>
      <c r="LOH56" s="10"/>
      <c r="LOI56" s="10"/>
      <c r="LOJ56" s="10"/>
      <c r="LOK56" s="10"/>
      <c r="LOL56" s="10"/>
      <c r="LOM56" s="10"/>
      <c r="LON56" s="10"/>
      <c r="LOO56" s="10"/>
      <c r="LOP56" s="10"/>
      <c r="LOQ56" s="10"/>
      <c r="LOR56" s="10"/>
      <c r="LOS56" s="10"/>
      <c r="LOT56" s="10"/>
      <c r="LOU56" s="10"/>
      <c r="LOV56" s="10"/>
      <c r="LOW56" s="10"/>
      <c r="LOX56" s="10"/>
      <c r="LOY56" s="10"/>
      <c r="LOZ56" s="10"/>
      <c r="LPA56" s="10"/>
      <c r="LPB56" s="10"/>
      <c r="LPC56" s="10"/>
      <c r="LPD56" s="10"/>
      <c r="LPE56" s="10"/>
      <c r="LPF56" s="10"/>
      <c r="LPG56" s="10"/>
      <c r="LPH56" s="10"/>
      <c r="LPI56" s="10"/>
      <c r="LPJ56" s="10"/>
      <c r="LPK56" s="10"/>
      <c r="LPL56" s="10"/>
      <c r="LPM56" s="10"/>
      <c r="LPN56" s="10"/>
      <c r="LPO56" s="10"/>
      <c r="LPP56" s="10"/>
      <c r="LPQ56" s="10"/>
      <c r="LPR56" s="10"/>
      <c r="LPS56" s="10"/>
      <c r="LPT56" s="10"/>
      <c r="LPU56" s="10"/>
      <c r="LPV56" s="10"/>
      <c r="LPW56" s="10"/>
      <c r="LPX56" s="10"/>
      <c r="LPY56" s="10"/>
      <c r="LPZ56" s="10"/>
      <c r="LQA56" s="10"/>
      <c r="LQB56" s="10"/>
      <c r="LQC56" s="10"/>
      <c r="LQD56" s="10"/>
      <c r="LQE56" s="10"/>
      <c r="LQF56" s="10"/>
      <c r="LQG56" s="10"/>
      <c r="LQH56" s="10"/>
      <c r="LQI56" s="10"/>
      <c r="LQJ56" s="10"/>
      <c r="LQK56" s="10"/>
      <c r="LQL56" s="10"/>
      <c r="LQM56" s="10"/>
      <c r="LQN56" s="10"/>
      <c r="LQO56" s="10"/>
      <c r="LQP56" s="10"/>
      <c r="LQQ56" s="10"/>
      <c r="LQR56" s="10"/>
      <c r="LQS56" s="10"/>
      <c r="LQT56" s="10"/>
      <c r="LQU56" s="10"/>
      <c r="LQV56" s="10"/>
      <c r="LQW56" s="10"/>
      <c r="LQX56" s="10"/>
      <c r="LQY56" s="10"/>
      <c r="LQZ56" s="10"/>
      <c r="LRA56" s="10"/>
      <c r="LRB56" s="10"/>
      <c r="LRC56" s="10"/>
      <c r="LRD56" s="10"/>
      <c r="LRE56" s="10"/>
      <c r="LRF56" s="10"/>
      <c r="LRG56" s="10"/>
      <c r="LRH56" s="10"/>
      <c r="LRI56" s="10"/>
      <c r="LRJ56" s="10"/>
      <c r="LRK56" s="10"/>
      <c r="LRL56" s="10"/>
      <c r="LRM56" s="10"/>
      <c r="LRN56" s="10"/>
      <c r="LRO56" s="10"/>
      <c r="LRP56" s="10"/>
      <c r="LRQ56" s="10"/>
      <c r="LRR56" s="10"/>
      <c r="LRS56" s="10"/>
      <c r="LRT56" s="10"/>
      <c r="LRU56" s="10"/>
      <c r="LRV56" s="10"/>
      <c r="LRW56" s="10"/>
      <c r="LRX56" s="10"/>
      <c r="LRY56" s="10"/>
      <c r="LRZ56" s="10"/>
      <c r="LSA56" s="10"/>
      <c r="LSB56" s="10"/>
      <c r="LSC56" s="10"/>
      <c r="LSD56" s="10"/>
      <c r="LSE56" s="10"/>
      <c r="LSF56" s="10"/>
      <c r="LSG56" s="10"/>
      <c r="LSH56" s="10"/>
      <c r="LSI56" s="10"/>
      <c r="LSJ56" s="10"/>
      <c r="LSK56" s="10"/>
      <c r="LSL56" s="10"/>
      <c r="LSM56" s="10"/>
      <c r="LSN56" s="10"/>
      <c r="LSO56" s="10"/>
      <c r="LSP56" s="10"/>
      <c r="LSQ56" s="10"/>
      <c r="LSR56" s="10"/>
      <c r="LSS56" s="10"/>
      <c r="LST56" s="10"/>
      <c r="LSU56" s="10"/>
      <c r="LSV56" s="10"/>
      <c r="LSW56" s="10"/>
      <c r="LSX56" s="10"/>
      <c r="LSY56" s="10"/>
      <c r="LSZ56" s="10"/>
      <c r="LTA56" s="10"/>
      <c r="LTB56" s="10"/>
      <c r="LTC56" s="10"/>
      <c r="LTD56" s="10"/>
      <c r="LTE56" s="10"/>
      <c r="LTF56" s="10"/>
      <c r="LTG56" s="10"/>
      <c r="LTH56" s="10"/>
      <c r="LTI56" s="10"/>
      <c r="LTJ56" s="10"/>
      <c r="LTK56" s="10"/>
      <c r="LTL56" s="10"/>
      <c r="LTM56" s="10"/>
      <c r="LTN56" s="10"/>
      <c r="LTO56" s="10"/>
      <c r="LTP56" s="10"/>
      <c r="LTQ56" s="10"/>
      <c r="LTR56" s="10"/>
      <c r="LTS56" s="10"/>
      <c r="LTT56" s="10"/>
      <c r="LTU56" s="10"/>
      <c r="LTV56" s="10"/>
      <c r="LTW56" s="10"/>
      <c r="LTX56" s="10"/>
      <c r="LTY56" s="10"/>
      <c r="LTZ56" s="10"/>
      <c r="LUA56" s="10"/>
      <c r="LUB56" s="10"/>
      <c r="LUC56" s="10"/>
      <c r="LUD56" s="10"/>
      <c r="LUE56" s="10"/>
      <c r="LUF56" s="10"/>
      <c r="LUG56" s="10"/>
      <c r="LUH56" s="10"/>
      <c r="LUI56" s="10"/>
      <c r="LUJ56" s="10"/>
      <c r="LUK56" s="10"/>
      <c r="LUL56" s="10"/>
      <c r="LUM56" s="10"/>
      <c r="LUN56" s="10"/>
      <c r="LUO56" s="10"/>
      <c r="LUP56" s="10"/>
      <c r="LUQ56" s="10"/>
      <c r="LUR56" s="10"/>
      <c r="LUS56" s="10"/>
      <c r="LUT56" s="10"/>
      <c r="LUU56" s="10"/>
      <c r="LUV56" s="10"/>
      <c r="LUW56" s="10"/>
      <c r="LUX56" s="10"/>
      <c r="LUY56" s="10"/>
      <c r="LUZ56" s="10"/>
      <c r="LVA56" s="10"/>
      <c r="LVB56" s="10"/>
      <c r="LVC56" s="10"/>
      <c r="LVD56" s="10"/>
      <c r="LVE56" s="10"/>
      <c r="LVF56" s="10"/>
      <c r="LVG56" s="10"/>
      <c r="LVH56" s="10"/>
      <c r="LVI56" s="10"/>
      <c r="LVJ56" s="10"/>
      <c r="LVK56" s="10"/>
      <c r="LVL56" s="10"/>
      <c r="LVM56" s="10"/>
      <c r="LVN56" s="10"/>
      <c r="LVO56" s="10"/>
      <c r="LVP56" s="10"/>
      <c r="LVQ56" s="10"/>
      <c r="LVR56" s="10"/>
      <c r="LVS56" s="10"/>
      <c r="LVT56" s="10"/>
      <c r="LVU56" s="10"/>
      <c r="LVV56" s="10"/>
      <c r="LVW56" s="10"/>
      <c r="LVX56" s="10"/>
      <c r="LVY56" s="10"/>
      <c r="LVZ56" s="10"/>
      <c r="LWA56" s="10"/>
      <c r="LWB56" s="10"/>
      <c r="LWC56" s="10"/>
      <c r="LWD56" s="10"/>
      <c r="LWE56" s="10"/>
      <c r="LWF56" s="10"/>
      <c r="LWG56" s="10"/>
      <c r="LWH56" s="10"/>
      <c r="LWI56" s="10"/>
      <c r="LWJ56" s="10"/>
      <c r="LWK56" s="10"/>
      <c r="LWL56" s="10"/>
      <c r="LWM56" s="10"/>
      <c r="LWN56" s="10"/>
      <c r="LWO56" s="10"/>
      <c r="LWP56" s="10"/>
      <c r="LWQ56" s="10"/>
      <c r="LWR56" s="10"/>
      <c r="LWS56" s="10"/>
      <c r="LWT56" s="10"/>
      <c r="LWU56" s="10"/>
      <c r="LWV56" s="10"/>
      <c r="LWW56" s="10"/>
      <c r="LWX56" s="10"/>
      <c r="LWY56" s="10"/>
      <c r="LWZ56" s="10"/>
      <c r="LXA56" s="10"/>
      <c r="LXB56" s="10"/>
      <c r="LXC56" s="10"/>
      <c r="LXD56" s="10"/>
      <c r="LXE56" s="10"/>
      <c r="LXF56" s="10"/>
      <c r="LXG56" s="10"/>
      <c r="LXH56" s="10"/>
      <c r="LXI56" s="10"/>
      <c r="LXJ56" s="10"/>
      <c r="LXK56" s="10"/>
      <c r="LXL56" s="10"/>
      <c r="LXM56" s="10"/>
      <c r="LXN56" s="10"/>
      <c r="LXO56" s="10"/>
      <c r="LXP56" s="10"/>
      <c r="LXQ56" s="10"/>
      <c r="LXR56" s="10"/>
      <c r="LXS56" s="10"/>
      <c r="LXT56" s="10"/>
      <c r="LXU56" s="10"/>
      <c r="LXV56" s="10"/>
      <c r="LXW56" s="10"/>
      <c r="LXX56" s="10"/>
      <c r="LXY56" s="10"/>
      <c r="LXZ56" s="10"/>
      <c r="LYA56" s="10"/>
      <c r="LYB56" s="10"/>
      <c r="LYC56" s="10"/>
      <c r="LYD56" s="10"/>
      <c r="LYE56" s="10"/>
      <c r="LYF56" s="10"/>
      <c r="LYG56" s="10"/>
      <c r="LYH56" s="10"/>
      <c r="LYI56" s="10"/>
      <c r="LYJ56" s="10"/>
      <c r="LYK56" s="10"/>
      <c r="LYL56" s="10"/>
      <c r="LYM56" s="10"/>
      <c r="LYN56" s="10"/>
      <c r="LYO56" s="10"/>
      <c r="LYP56" s="10"/>
      <c r="LYQ56" s="10"/>
      <c r="LYR56" s="10"/>
      <c r="LYS56" s="10"/>
      <c r="LYT56" s="10"/>
      <c r="LYU56" s="10"/>
      <c r="LYV56" s="10"/>
      <c r="LYW56" s="10"/>
      <c r="LYX56" s="10"/>
      <c r="LYY56" s="10"/>
      <c r="LYZ56" s="10"/>
      <c r="LZA56" s="10"/>
      <c r="LZB56" s="10"/>
      <c r="LZC56" s="10"/>
      <c r="LZD56" s="10"/>
      <c r="LZE56" s="10"/>
      <c r="LZF56" s="10"/>
      <c r="LZG56" s="10"/>
      <c r="LZH56" s="10"/>
      <c r="LZI56" s="10"/>
      <c r="LZJ56" s="10"/>
      <c r="LZK56" s="10"/>
      <c r="LZL56" s="10"/>
      <c r="LZM56" s="10"/>
      <c r="LZN56" s="10"/>
      <c r="LZO56" s="10"/>
      <c r="LZP56" s="10"/>
      <c r="LZQ56" s="10"/>
      <c r="LZR56" s="10"/>
      <c r="LZS56" s="10"/>
      <c r="LZT56" s="10"/>
      <c r="LZU56" s="10"/>
      <c r="LZV56" s="10"/>
      <c r="LZW56" s="10"/>
      <c r="LZX56" s="10"/>
      <c r="LZY56" s="10"/>
      <c r="LZZ56" s="10"/>
      <c r="MAA56" s="10"/>
      <c r="MAB56" s="10"/>
      <c r="MAC56" s="10"/>
      <c r="MAD56" s="10"/>
      <c r="MAE56" s="10"/>
      <c r="MAF56" s="10"/>
      <c r="MAG56" s="10"/>
      <c r="MAH56" s="10"/>
      <c r="MAI56" s="10"/>
      <c r="MAJ56" s="10"/>
      <c r="MAK56" s="10"/>
      <c r="MAL56" s="10"/>
      <c r="MAM56" s="10"/>
      <c r="MAN56" s="10"/>
      <c r="MAO56" s="10"/>
      <c r="MAP56" s="10"/>
      <c r="MAQ56" s="10"/>
      <c r="MAR56" s="10"/>
      <c r="MAS56" s="10"/>
      <c r="MAT56" s="10"/>
      <c r="MAU56" s="10"/>
      <c r="MAV56" s="10"/>
      <c r="MAW56" s="10"/>
      <c r="MAX56" s="10"/>
      <c r="MAY56" s="10"/>
      <c r="MAZ56" s="10"/>
      <c r="MBA56" s="10"/>
      <c r="MBB56" s="10"/>
      <c r="MBC56" s="10"/>
      <c r="MBD56" s="10"/>
      <c r="MBE56" s="10"/>
      <c r="MBF56" s="10"/>
      <c r="MBG56" s="10"/>
      <c r="MBH56" s="10"/>
      <c r="MBI56" s="10"/>
      <c r="MBJ56" s="10"/>
      <c r="MBK56" s="10"/>
      <c r="MBL56" s="10"/>
      <c r="MBM56" s="10"/>
      <c r="MBN56" s="10"/>
      <c r="MBO56" s="10"/>
      <c r="MBP56" s="10"/>
      <c r="MBQ56" s="10"/>
      <c r="MBR56" s="10"/>
      <c r="MBS56" s="10"/>
      <c r="MBT56" s="10"/>
      <c r="MBU56" s="10"/>
      <c r="MBV56" s="10"/>
      <c r="MBW56" s="10"/>
      <c r="MBX56" s="10"/>
      <c r="MBY56" s="10"/>
      <c r="MBZ56" s="10"/>
      <c r="MCA56" s="10"/>
      <c r="MCB56" s="10"/>
      <c r="MCC56" s="10"/>
      <c r="MCD56" s="10"/>
      <c r="MCE56" s="10"/>
      <c r="MCF56" s="10"/>
      <c r="MCG56" s="10"/>
      <c r="MCH56" s="10"/>
      <c r="MCI56" s="10"/>
      <c r="MCJ56" s="10"/>
      <c r="MCK56" s="10"/>
      <c r="MCL56" s="10"/>
      <c r="MCM56" s="10"/>
      <c r="MCN56" s="10"/>
      <c r="MCO56" s="10"/>
      <c r="MCP56" s="10"/>
      <c r="MCQ56" s="10"/>
      <c r="MCR56" s="10"/>
      <c r="MCS56" s="10"/>
      <c r="MCT56" s="10"/>
      <c r="MCU56" s="10"/>
      <c r="MCV56" s="10"/>
      <c r="MCW56" s="10"/>
      <c r="MCX56" s="10"/>
      <c r="MCY56" s="10"/>
      <c r="MCZ56" s="10"/>
      <c r="MDA56" s="10"/>
      <c r="MDB56" s="10"/>
      <c r="MDC56" s="10"/>
      <c r="MDD56" s="10"/>
      <c r="MDE56" s="10"/>
      <c r="MDF56" s="10"/>
      <c r="MDG56" s="10"/>
      <c r="MDH56" s="10"/>
      <c r="MDI56" s="10"/>
      <c r="MDJ56" s="10"/>
      <c r="MDK56" s="10"/>
      <c r="MDL56" s="10"/>
      <c r="MDM56" s="10"/>
      <c r="MDN56" s="10"/>
      <c r="MDO56" s="10"/>
      <c r="MDP56" s="10"/>
      <c r="MDQ56" s="10"/>
      <c r="MDR56" s="10"/>
      <c r="MDS56" s="10"/>
      <c r="MDT56" s="10"/>
      <c r="MDU56" s="10"/>
      <c r="MDV56" s="10"/>
      <c r="MDW56" s="10"/>
      <c r="MDX56" s="10"/>
      <c r="MDY56" s="10"/>
      <c r="MDZ56" s="10"/>
      <c r="MEA56" s="10"/>
      <c r="MEB56" s="10"/>
      <c r="MEC56" s="10"/>
      <c r="MED56" s="10"/>
      <c r="MEE56" s="10"/>
      <c r="MEF56" s="10"/>
      <c r="MEG56" s="10"/>
      <c r="MEH56" s="10"/>
      <c r="MEI56" s="10"/>
      <c r="MEJ56" s="10"/>
      <c r="MEK56" s="10"/>
      <c r="MEL56" s="10"/>
      <c r="MEM56" s="10"/>
      <c r="MEN56" s="10"/>
      <c r="MEO56" s="10"/>
      <c r="MEP56" s="10"/>
      <c r="MEQ56" s="10"/>
      <c r="MER56" s="10"/>
      <c r="MES56" s="10"/>
      <c r="MET56" s="10"/>
      <c r="MEU56" s="10"/>
      <c r="MEV56" s="10"/>
      <c r="MEW56" s="10"/>
      <c r="MEX56" s="10"/>
      <c r="MEY56" s="10"/>
      <c r="MEZ56" s="10"/>
      <c r="MFA56" s="10"/>
      <c r="MFB56" s="10"/>
      <c r="MFC56" s="10"/>
      <c r="MFD56" s="10"/>
      <c r="MFE56" s="10"/>
      <c r="MFF56" s="10"/>
      <c r="MFG56" s="10"/>
      <c r="MFH56" s="10"/>
      <c r="MFI56" s="10"/>
      <c r="MFJ56" s="10"/>
      <c r="MFK56" s="10"/>
      <c r="MFL56" s="10"/>
      <c r="MFM56" s="10"/>
      <c r="MFN56" s="10"/>
      <c r="MFO56" s="10"/>
      <c r="MFP56" s="10"/>
      <c r="MFQ56" s="10"/>
      <c r="MFR56" s="10"/>
      <c r="MFS56" s="10"/>
      <c r="MFT56" s="10"/>
      <c r="MFU56" s="10"/>
      <c r="MFV56" s="10"/>
      <c r="MFW56" s="10"/>
      <c r="MFX56" s="10"/>
      <c r="MFY56" s="10"/>
      <c r="MFZ56" s="10"/>
      <c r="MGA56" s="10"/>
      <c r="MGB56" s="10"/>
      <c r="MGC56" s="10"/>
      <c r="MGD56" s="10"/>
      <c r="MGE56" s="10"/>
      <c r="MGF56" s="10"/>
      <c r="MGG56" s="10"/>
      <c r="MGH56" s="10"/>
      <c r="MGI56" s="10"/>
      <c r="MGJ56" s="10"/>
      <c r="MGK56" s="10"/>
      <c r="MGL56" s="10"/>
      <c r="MGM56" s="10"/>
      <c r="MGN56" s="10"/>
      <c r="MGO56" s="10"/>
      <c r="MGP56" s="10"/>
      <c r="MGQ56" s="10"/>
      <c r="MGR56" s="10"/>
      <c r="MGS56" s="10"/>
      <c r="MGT56" s="10"/>
      <c r="MGU56" s="10"/>
      <c r="MGV56" s="10"/>
      <c r="MGW56" s="10"/>
      <c r="MGX56" s="10"/>
      <c r="MGY56" s="10"/>
      <c r="MGZ56" s="10"/>
      <c r="MHA56" s="10"/>
      <c r="MHB56" s="10"/>
      <c r="MHC56" s="10"/>
      <c r="MHD56" s="10"/>
      <c r="MHE56" s="10"/>
      <c r="MHF56" s="10"/>
      <c r="MHG56" s="10"/>
      <c r="MHH56" s="10"/>
      <c r="MHI56" s="10"/>
      <c r="MHJ56" s="10"/>
      <c r="MHK56" s="10"/>
      <c r="MHL56" s="10"/>
      <c r="MHM56" s="10"/>
      <c r="MHN56" s="10"/>
      <c r="MHO56" s="10"/>
      <c r="MHP56" s="10"/>
      <c r="MHQ56" s="10"/>
      <c r="MHR56" s="10"/>
      <c r="MHS56" s="10"/>
      <c r="MHT56" s="10"/>
      <c r="MHU56" s="10"/>
      <c r="MHV56" s="10"/>
      <c r="MHW56" s="10"/>
      <c r="MHX56" s="10"/>
      <c r="MHY56" s="10"/>
      <c r="MHZ56" s="10"/>
      <c r="MIA56" s="10"/>
      <c r="MIB56" s="10"/>
      <c r="MIC56" s="10"/>
      <c r="MID56" s="10"/>
      <c r="MIE56" s="10"/>
      <c r="MIF56" s="10"/>
      <c r="MIG56" s="10"/>
      <c r="MIH56" s="10"/>
      <c r="MII56" s="10"/>
      <c r="MIJ56" s="10"/>
      <c r="MIK56" s="10"/>
      <c r="MIL56" s="10"/>
      <c r="MIM56" s="10"/>
      <c r="MIN56" s="10"/>
      <c r="MIO56" s="10"/>
      <c r="MIP56" s="10"/>
      <c r="MIQ56" s="10"/>
      <c r="MIR56" s="10"/>
      <c r="MIS56" s="10"/>
      <c r="MIT56" s="10"/>
      <c r="MIU56" s="10"/>
      <c r="MIV56" s="10"/>
      <c r="MIW56" s="10"/>
      <c r="MIX56" s="10"/>
      <c r="MIY56" s="10"/>
      <c r="MIZ56" s="10"/>
      <c r="MJA56" s="10"/>
      <c r="MJB56" s="10"/>
      <c r="MJC56" s="10"/>
      <c r="MJD56" s="10"/>
      <c r="MJE56" s="10"/>
      <c r="MJF56" s="10"/>
      <c r="MJG56" s="10"/>
      <c r="MJH56" s="10"/>
      <c r="MJI56" s="10"/>
      <c r="MJJ56" s="10"/>
      <c r="MJK56" s="10"/>
      <c r="MJL56" s="10"/>
      <c r="MJM56" s="10"/>
      <c r="MJN56" s="10"/>
      <c r="MJO56" s="10"/>
      <c r="MJP56" s="10"/>
      <c r="MJQ56" s="10"/>
      <c r="MJR56" s="10"/>
      <c r="MJS56" s="10"/>
      <c r="MJT56" s="10"/>
      <c r="MJU56" s="10"/>
      <c r="MJV56" s="10"/>
      <c r="MJW56" s="10"/>
      <c r="MJX56" s="10"/>
      <c r="MJY56" s="10"/>
      <c r="MJZ56" s="10"/>
      <c r="MKA56" s="10"/>
      <c r="MKB56" s="10"/>
      <c r="MKC56" s="10"/>
      <c r="MKD56" s="10"/>
      <c r="MKE56" s="10"/>
      <c r="MKF56" s="10"/>
      <c r="MKG56" s="10"/>
      <c r="MKH56" s="10"/>
      <c r="MKI56" s="10"/>
      <c r="MKJ56" s="10"/>
      <c r="MKK56" s="10"/>
      <c r="MKL56" s="10"/>
      <c r="MKM56" s="10"/>
      <c r="MKN56" s="10"/>
      <c r="MKO56" s="10"/>
      <c r="MKP56" s="10"/>
      <c r="MKQ56" s="10"/>
      <c r="MKR56" s="10"/>
      <c r="MKS56" s="10"/>
      <c r="MKT56" s="10"/>
      <c r="MKU56" s="10"/>
      <c r="MKV56" s="10"/>
      <c r="MKW56" s="10"/>
      <c r="MKX56" s="10"/>
      <c r="MKY56" s="10"/>
      <c r="MKZ56" s="10"/>
      <c r="MLA56" s="10"/>
      <c r="MLB56" s="10"/>
      <c r="MLC56" s="10"/>
      <c r="MLD56" s="10"/>
      <c r="MLE56" s="10"/>
      <c r="MLF56" s="10"/>
      <c r="MLG56" s="10"/>
      <c r="MLH56" s="10"/>
      <c r="MLI56" s="10"/>
      <c r="MLJ56" s="10"/>
      <c r="MLK56" s="10"/>
      <c r="MLL56" s="10"/>
      <c r="MLM56" s="10"/>
      <c r="MLN56" s="10"/>
      <c r="MLO56" s="10"/>
      <c r="MLP56" s="10"/>
      <c r="MLQ56" s="10"/>
      <c r="MLR56" s="10"/>
      <c r="MLS56" s="10"/>
      <c r="MLT56" s="10"/>
      <c r="MLU56" s="10"/>
      <c r="MLV56" s="10"/>
      <c r="MLW56" s="10"/>
      <c r="MLX56" s="10"/>
      <c r="MLY56" s="10"/>
      <c r="MLZ56" s="10"/>
      <c r="MMA56" s="10"/>
      <c r="MMB56" s="10"/>
      <c r="MMC56" s="10"/>
      <c r="MMD56" s="10"/>
      <c r="MME56" s="10"/>
      <c r="MMF56" s="10"/>
      <c r="MMG56" s="10"/>
      <c r="MMH56" s="10"/>
      <c r="MMI56" s="10"/>
      <c r="MMJ56" s="10"/>
      <c r="MMK56" s="10"/>
      <c r="MML56" s="10"/>
      <c r="MMM56" s="10"/>
      <c r="MMN56" s="10"/>
      <c r="MMO56" s="10"/>
      <c r="MMP56" s="10"/>
      <c r="MMQ56" s="10"/>
      <c r="MMR56" s="10"/>
      <c r="MMS56" s="10"/>
      <c r="MMT56" s="10"/>
      <c r="MMU56" s="10"/>
      <c r="MMV56" s="10"/>
      <c r="MMW56" s="10"/>
      <c r="MMX56" s="10"/>
      <c r="MMY56" s="10"/>
      <c r="MMZ56" s="10"/>
      <c r="MNA56" s="10"/>
      <c r="MNB56" s="10"/>
      <c r="MNC56" s="10"/>
      <c r="MND56" s="10"/>
      <c r="MNE56" s="10"/>
      <c r="MNF56" s="10"/>
      <c r="MNG56" s="10"/>
      <c r="MNH56" s="10"/>
      <c r="MNI56" s="10"/>
      <c r="MNJ56" s="10"/>
      <c r="MNK56" s="10"/>
      <c r="MNL56" s="10"/>
      <c r="MNM56" s="10"/>
      <c r="MNN56" s="10"/>
      <c r="MNO56" s="10"/>
      <c r="MNP56" s="10"/>
      <c r="MNQ56" s="10"/>
      <c r="MNR56" s="10"/>
      <c r="MNS56" s="10"/>
      <c r="MNT56" s="10"/>
      <c r="MNU56" s="10"/>
      <c r="MNV56" s="10"/>
      <c r="MNW56" s="10"/>
      <c r="MNX56" s="10"/>
      <c r="MNY56" s="10"/>
      <c r="MNZ56" s="10"/>
      <c r="MOA56" s="10"/>
      <c r="MOB56" s="10"/>
      <c r="MOC56" s="10"/>
      <c r="MOD56" s="10"/>
      <c r="MOE56" s="10"/>
      <c r="MOF56" s="10"/>
      <c r="MOG56" s="10"/>
      <c r="MOH56" s="10"/>
      <c r="MOI56" s="10"/>
      <c r="MOJ56" s="10"/>
      <c r="MOK56" s="10"/>
      <c r="MOL56" s="10"/>
      <c r="MOM56" s="10"/>
      <c r="MON56" s="10"/>
      <c r="MOO56" s="10"/>
      <c r="MOP56" s="10"/>
      <c r="MOQ56" s="10"/>
      <c r="MOR56" s="10"/>
      <c r="MOS56" s="10"/>
      <c r="MOT56" s="10"/>
      <c r="MOU56" s="10"/>
      <c r="MOV56" s="10"/>
      <c r="MOW56" s="10"/>
      <c r="MOX56" s="10"/>
      <c r="MOY56" s="10"/>
      <c r="MOZ56" s="10"/>
      <c r="MPA56" s="10"/>
      <c r="MPB56" s="10"/>
      <c r="MPC56" s="10"/>
      <c r="MPD56" s="10"/>
      <c r="MPE56" s="10"/>
      <c r="MPF56" s="10"/>
      <c r="MPG56" s="10"/>
      <c r="MPH56" s="10"/>
      <c r="MPI56" s="10"/>
      <c r="MPJ56" s="10"/>
      <c r="MPK56" s="10"/>
      <c r="MPL56" s="10"/>
      <c r="MPM56" s="10"/>
      <c r="MPN56" s="10"/>
      <c r="MPO56" s="10"/>
      <c r="MPP56" s="10"/>
      <c r="MPQ56" s="10"/>
      <c r="MPR56" s="10"/>
      <c r="MPS56" s="10"/>
      <c r="MPT56" s="10"/>
      <c r="MPU56" s="10"/>
      <c r="MPV56" s="10"/>
      <c r="MPW56" s="10"/>
      <c r="MPX56" s="10"/>
      <c r="MPY56" s="10"/>
      <c r="MPZ56" s="10"/>
      <c r="MQA56" s="10"/>
      <c r="MQB56" s="10"/>
      <c r="MQC56" s="10"/>
      <c r="MQD56" s="10"/>
      <c r="MQE56" s="10"/>
      <c r="MQF56" s="10"/>
      <c r="MQG56" s="10"/>
      <c r="MQH56" s="10"/>
      <c r="MQI56" s="10"/>
      <c r="MQJ56" s="10"/>
      <c r="MQK56" s="10"/>
      <c r="MQL56" s="10"/>
      <c r="MQM56" s="10"/>
      <c r="MQN56" s="10"/>
      <c r="MQO56" s="10"/>
      <c r="MQP56" s="10"/>
      <c r="MQQ56" s="10"/>
      <c r="MQR56" s="10"/>
      <c r="MQS56" s="10"/>
      <c r="MQT56" s="10"/>
      <c r="MQU56" s="10"/>
      <c r="MQV56" s="10"/>
      <c r="MQW56" s="10"/>
      <c r="MQX56" s="10"/>
      <c r="MQY56" s="10"/>
      <c r="MQZ56" s="10"/>
      <c r="MRA56" s="10"/>
      <c r="MRB56" s="10"/>
      <c r="MRC56" s="10"/>
      <c r="MRD56" s="10"/>
      <c r="MRE56" s="10"/>
      <c r="MRF56" s="10"/>
      <c r="MRG56" s="10"/>
      <c r="MRH56" s="10"/>
      <c r="MRI56" s="10"/>
      <c r="MRJ56" s="10"/>
      <c r="MRK56" s="10"/>
      <c r="MRL56" s="10"/>
      <c r="MRM56" s="10"/>
      <c r="MRN56" s="10"/>
      <c r="MRO56" s="10"/>
      <c r="MRP56" s="10"/>
      <c r="MRQ56" s="10"/>
      <c r="MRR56" s="10"/>
      <c r="MRS56" s="10"/>
      <c r="MRT56" s="10"/>
      <c r="MRU56" s="10"/>
      <c r="MRV56" s="10"/>
      <c r="MRW56" s="10"/>
      <c r="MRX56" s="10"/>
      <c r="MRY56" s="10"/>
      <c r="MRZ56" s="10"/>
      <c r="MSA56" s="10"/>
      <c r="MSB56" s="10"/>
      <c r="MSC56" s="10"/>
      <c r="MSD56" s="10"/>
      <c r="MSE56" s="10"/>
      <c r="MSF56" s="10"/>
      <c r="MSG56" s="10"/>
      <c r="MSH56" s="10"/>
      <c r="MSI56" s="10"/>
      <c r="MSJ56" s="10"/>
      <c r="MSK56" s="10"/>
      <c r="MSL56" s="10"/>
      <c r="MSM56" s="10"/>
      <c r="MSN56" s="10"/>
      <c r="MSO56" s="10"/>
      <c r="MSP56" s="10"/>
      <c r="MSQ56" s="10"/>
      <c r="MSR56" s="10"/>
      <c r="MSS56" s="10"/>
      <c r="MST56" s="10"/>
      <c r="MSU56" s="10"/>
      <c r="MSV56" s="10"/>
      <c r="MSW56" s="10"/>
      <c r="MSX56" s="10"/>
      <c r="MSY56" s="10"/>
      <c r="MSZ56" s="10"/>
      <c r="MTA56" s="10"/>
      <c r="MTB56" s="10"/>
      <c r="MTC56" s="10"/>
      <c r="MTD56" s="10"/>
      <c r="MTE56" s="10"/>
      <c r="MTF56" s="10"/>
      <c r="MTG56" s="10"/>
      <c r="MTH56" s="10"/>
      <c r="MTI56" s="10"/>
      <c r="MTJ56" s="10"/>
      <c r="MTK56" s="10"/>
      <c r="MTL56" s="10"/>
      <c r="MTM56" s="10"/>
      <c r="MTN56" s="10"/>
      <c r="MTO56" s="10"/>
      <c r="MTP56" s="10"/>
      <c r="MTQ56" s="10"/>
      <c r="MTR56" s="10"/>
      <c r="MTS56" s="10"/>
      <c r="MTT56" s="10"/>
      <c r="MTU56" s="10"/>
      <c r="MTV56" s="10"/>
      <c r="MTW56" s="10"/>
      <c r="MTX56" s="10"/>
      <c r="MTY56" s="10"/>
      <c r="MTZ56" s="10"/>
      <c r="MUA56" s="10"/>
      <c r="MUB56" s="10"/>
      <c r="MUC56" s="10"/>
      <c r="MUD56" s="10"/>
      <c r="MUE56" s="10"/>
      <c r="MUF56" s="10"/>
      <c r="MUG56" s="10"/>
      <c r="MUH56" s="10"/>
      <c r="MUI56" s="10"/>
      <c r="MUJ56" s="10"/>
      <c r="MUK56" s="10"/>
      <c r="MUL56" s="10"/>
      <c r="MUM56" s="10"/>
      <c r="MUN56" s="10"/>
      <c r="MUO56" s="10"/>
      <c r="MUP56" s="10"/>
      <c r="MUQ56" s="10"/>
      <c r="MUR56" s="10"/>
      <c r="MUS56" s="10"/>
      <c r="MUT56" s="10"/>
      <c r="MUU56" s="10"/>
      <c r="MUV56" s="10"/>
      <c r="MUW56" s="10"/>
      <c r="MUX56" s="10"/>
      <c r="MUY56" s="10"/>
      <c r="MUZ56" s="10"/>
      <c r="MVA56" s="10"/>
      <c r="MVB56" s="10"/>
      <c r="MVC56" s="10"/>
      <c r="MVD56" s="10"/>
      <c r="MVE56" s="10"/>
      <c r="MVF56" s="10"/>
      <c r="MVG56" s="10"/>
      <c r="MVH56" s="10"/>
      <c r="MVI56" s="10"/>
      <c r="MVJ56" s="10"/>
      <c r="MVK56" s="10"/>
      <c r="MVL56" s="10"/>
      <c r="MVM56" s="10"/>
      <c r="MVN56" s="10"/>
      <c r="MVO56" s="10"/>
      <c r="MVP56" s="10"/>
      <c r="MVQ56" s="10"/>
      <c r="MVR56" s="10"/>
      <c r="MVS56" s="10"/>
      <c r="MVT56" s="10"/>
      <c r="MVU56" s="10"/>
      <c r="MVV56" s="10"/>
      <c r="MVW56" s="10"/>
      <c r="MVX56" s="10"/>
      <c r="MVY56" s="10"/>
      <c r="MVZ56" s="10"/>
      <c r="MWA56" s="10"/>
      <c r="MWB56" s="10"/>
      <c r="MWC56" s="10"/>
      <c r="MWD56" s="10"/>
      <c r="MWE56" s="10"/>
      <c r="MWF56" s="10"/>
      <c r="MWG56" s="10"/>
      <c r="MWH56" s="10"/>
      <c r="MWI56" s="10"/>
      <c r="MWJ56" s="10"/>
      <c r="MWK56" s="10"/>
      <c r="MWL56" s="10"/>
      <c r="MWM56" s="10"/>
      <c r="MWN56" s="10"/>
      <c r="MWO56" s="10"/>
      <c r="MWP56" s="10"/>
      <c r="MWQ56" s="10"/>
      <c r="MWR56" s="10"/>
      <c r="MWS56" s="10"/>
      <c r="MWT56" s="10"/>
      <c r="MWU56" s="10"/>
      <c r="MWV56" s="10"/>
      <c r="MWW56" s="10"/>
      <c r="MWX56" s="10"/>
      <c r="MWY56" s="10"/>
      <c r="MWZ56" s="10"/>
      <c r="MXA56" s="10"/>
      <c r="MXB56" s="10"/>
      <c r="MXC56" s="10"/>
      <c r="MXD56" s="10"/>
      <c r="MXE56" s="10"/>
      <c r="MXF56" s="10"/>
      <c r="MXG56" s="10"/>
      <c r="MXH56" s="10"/>
      <c r="MXI56" s="10"/>
      <c r="MXJ56" s="10"/>
      <c r="MXK56" s="10"/>
      <c r="MXL56" s="10"/>
      <c r="MXM56" s="10"/>
      <c r="MXN56" s="10"/>
      <c r="MXO56" s="10"/>
      <c r="MXP56" s="10"/>
      <c r="MXQ56" s="10"/>
      <c r="MXR56" s="10"/>
      <c r="MXS56" s="10"/>
      <c r="MXT56" s="10"/>
      <c r="MXU56" s="10"/>
      <c r="MXV56" s="10"/>
      <c r="MXW56" s="10"/>
      <c r="MXX56" s="10"/>
      <c r="MXY56" s="10"/>
      <c r="MXZ56" s="10"/>
      <c r="MYA56" s="10"/>
      <c r="MYB56" s="10"/>
      <c r="MYC56" s="10"/>
      <c r="MYD56" s="10"/>
      <c r="MYE56" s="10"/>
      <c r="MYF56" s="10"/>
      <c r="MYG56" s="10"/>
      <c r="MYH56" s="10"/>
      <c r="MYI56" s="10"/>
      <c r="MYJ56" s="10"/>
      <c r="MYK56" s="10"/>
      <c r="MYL56" s="10"/>
      <c r="MYM56" s="10"/>
      <c r="MYN56" s="10"/>
      <c r="MYO56" s="10"/>
      <c r="MYP56" s="10"/>
      <c r="MYQ56" s="10"/>
      <c r="MYR56" s="10"/>
      <c r="MYS56" s="10"/>
      <c r="MYT56" s="10"/>
      <c r="MYU56" s="10"/>
      <c r="MYV56" s="10"/>
      <c r="MYW56" s="10"/>
      <c r="MYX56" s="10"/>
      <c r="MYY56" s="10"/>
      <c r="MYZ56" s="10"/>
      <c r="MZA56" s="10"/>
      <c r="MZB56" s="10"/>
      <c r="MZC56" s="10"/>
      <c r="MZD56" s="10"/>
      <c r="MZE56" s="10"/>
      <c r="MZF56" s="10"/>
      <c r="MZG56" s="10"/>
      <c r="MZH56" s="10"/>
      <c r="MZI56" s="10"/>
      <c r="MZJ56" s="10"/>
      <c r="MZK56" s="10"/>
      <c r="MZL56" s="10"/>
      <c r="MZM56" s="10"/>
      <c r="MZN56" s="10"/>
      <c r="MZO56" s="10"/>
      <c r="MZP56" s="10"/>
      <c r="MZQ56" s="10"/>
      <c r="MZR56" s="10"/>
      <c r="MZS56" s="10"/>
      <c r="MZT56" s="10"/>
      <c r="MZU56" s="10"/>
      <c r="MZV56" s="10"/>
      <c r="MZW56" s="10"/>
      <c r="MZX56" s="10"/>
      <c r="MZY56" s="10"/>
      <c r="MZZ56" s="10"/>
      <c r="NAA56" s="10"/>
      <c r="NAB56" s="10"/>
      <c r="NAC56" s="10"/>
      <c r="NAD56" s="10"/>
      <c r="NAE56" s="10"/>
      <c r="NAF56" s="10"/>
      <c r="NAG56" s="10"/>
      <c r="NAH56" s="10"/>
      <c r="NAI56" s="10"/>
      <c r="NAJ56" s="10"/>
      <c r="NAK56" s="10"/>
      <c r="NAL56" s="10"/>
      <c r="NAM56" s="10"/>
      <c r="NAN56" s="10"/>
      <c r="NAO56" s="10"/>
      <c r="NAP56" s="10"/>
      <c r="NAQ56" s="10"/>
      <c r="NAR56" s="10"/>
      <c r="NAS56" s="10"/>
      <c r="NAT56" s="10"/>
      <c r="NAU56" s="10"/>
      <c r="NAV56" s="10"/>
      <c r="NAW56" s="10"/>
      <c r="NAX56" s="10"/>
      <c r="NAY56" s="10"/>
      <c r="NAZ56" s="10"/>
      <c r="NBA56" s="10"/>
      <c r="NBB56" s="10"/>
      <c r="NBC56" s="10"/>
      <c r="NBD56" s="10"/>
      <c r="NBE56" s="10"/>
      <c r="NBF56" s="10"/>
      <c r="NBG56" s="10"/>
      <c r="NBH56" s="10"/>
      <c r="NBI56" s="10"/>
      <c r="NBJ56" s="10"/>
      <c r="NBK56" s="10"/>
      <c r="NBL56" s="10"/>
      <c r="NBM56" s="10"/>
      <c r="NBN56" s="10"/>
      <c r="NBO56" s="10"/>
      <c r="NBP56" s="10"/>
      <c r="NBQ56" s="10"/>
      <c r="NBR56" s="10"/>
      <c r="NBS56" s="10"/>
      <c r="NBT56" s="10"/>
      <c r="NBU56" s="10"/>
      <c r="NBV56" s="10"/>
      <c r="NBW56" s="10"/>
      <c r="NBX56" s="10"/>
      <c r="NBY56" s="10"/>
      <c r="NBZ56" s="10"/>
      <c r="NCA56" s="10"/>
      <c r="NCB56" s="10"/>
      <c r="NCC56" s="10"/>
      <c r="NCD56" s="10"/>
      <c r="NCE56" s="10"/>
      <c r="NCF56" s="10"/>
      <c r="NCG56" s="10"/>
      <c r="NCH56" s="10"/>
      <c r="NCI56" s="10"/>
      <c r="NCJ56" s="10"/>
      <c r="NCK56" s="10"/>
      <c r="NCL56" s="10"/>
      <c r="NCM56" s="10"/>
      <c r="NCN56" s="10"/>
      <c r="NCO56" s="10"/>
      <c r="NCP56" s="10"/>
      <c r="NCQ56" s="10"/>
      <c r="NCR56" s="10"/>
      <c r="NCS56" s="10"/>
      <c r="NCT56" s="10"/>
      <c r="NCU56" s="10"/>
      <c r="NCV56" s="10"/>
      <c r="NCW56" s="10"/>
      <c r="NCX56" s="10"/>
      <c r="NCY56" s="10"/>
      <c r="NCZ56" s="10"/>
      <c r="NDA56" s="10"/>
      <c r="NDB56" s="10"/>
      <c r="NDC56" s="10"/>
      <c r="NDD56" s="10"/>
      <c r="NDE56" s="10"/>
      <c r="NDF56" s="10"/>
      <c r="NDG56" s="10"/>
      <c r="NDH56" s="10"/>
      <c r="NDI56" s="10"/>
      <c r="NDJ56" s="10"/>
      <c r="NDK56" s="10"/>
      <c r="NDL56" s="10"/>
      <c r="NDM56" s="10"/>
      <c r="NDN56" s="10"/>
      <c r="NDO56" s="10"/>
      <c r="NDP56" s="10"/>
      <c r="NDQ56" s="10"/>
      <c r="NDR56" s="10"/>
      <c r="NDS56" s="10"/>
      <c r="NDT56" s="10"/>
      <c r="NDU56" s="10"/>
      <c r="NDV56" s="10"/>
      <c r="NDW56" s="10"/>
      <c r="NDX56" s="10"/>
      <c r="NDY56" s="10"/>
      <c r="NDZ56" s="10"/>
      <c r="NEA56" s="10"/>
      <c r="NEB56" s="10"/>
      <c r="NEC56" s="10"/>
      <c r="NED56" s="10"/>
      <c r="NEE56" s="10"/>
      <c r="NEF56" s="10"/>
      <c r="NEG56" s="10"/>
      <c r="NEH56" s="10"/>
      <c r="NEI56" s="10"/>
      <c r="NEJ56" s="10"/>
      <c r="NEK56" s="10"/>
      <c r="NEL56" s="10"/>
      <c r="NEM56" s="10"/>
      <c r="NEN56" s="10"/>
      <c r="NEO56" s="10"/>
      <c r="NEP56" s="10"/>
      <c r="NEQ56" s="10"/>
      <c r="NER56" s="10"/>
      <c r="NES56" s="10"/>
      <c r="NET56" s="10"/>
      <c r="NEU56" s="10"/>
      <c r="NEV56" s="10"/>
      <c r="NEW56" s="10"/>
      <c r="NEX56" s="10"/>
      <c r="NEY56" s="10"/>
      <c r="NEZ56" s="10"/>
      <c r="NFA56" s="10"/>
      <c r="NFB56" s="10"/>
      <c r="NFC56" s="10"/>
      <c r="NFD56" s="10"/>
      <c r="NFE56" s="10"/>
      <c r="NFF56" s="10"/>
      <c r="NFG56" s="10"/>
      <c r="NFH56" s="10"/>
      <c r="NFI56" s="10"/>
      <c r="NFJ56" s="10"/>
      <c r="NFK56" s="10"/>
      <c r="NFL56" s="10"/>
      <c r="NFM56" s="10"/>
      <c r="NFN56" s="10"/>
      <c r="NFO56" s="10"/>
      <c r="NFP56" s="10"/>
      <c r="NFQ56" s="10"/>
      <c r="NFR56" s="10"/>
      <c r="NFS56" s="10"/>
      <c r="NFT56" s="10"/>
      <c r="NFU56" s="10"/>
      <c r="NFV56" s="10"/>
      <c r="NFW56" s="10"/>
      <c r="NFX56" s="10"/>
      <c r="NFY56" s="10"/>
      <c r="NFZ56" s="10"/>
      <c r="NGA56" s="10"/>
      <c r="NGB56" s="10"/>
      <c r="NGC56" s="10"/>
      <c r="NGD56" s="10"/>
      <c r="NGE56" s="10"/>
      <c r="NGF56" s="10"/>
      <c r="NGG56" s="10"/>
      <c r="NGH56" s="10"/>
      <c r="NGI56" s="10"/>
      <c r="NGJ56" s="10"/>
      <c r="NGK56" s="10"/>
      <c r="NGL56" s="10"/>
      <c r="NGM56" s="10"/>
      <c r="NGN56" s="10"/>
      <c r="NGO56" s="10"/>
      <c r="NGP56" s="10"/>
      <c r="NGQ56" s="10"/>
      <c r="NGR56" s="10"/>
      <c r="NGS56" s="10"/>
      <c r="NGT56" s="10"/>
      <c r="NGU56" s="10"/>
      <c r="NGV56" s="10"/>
      <c r="NGW56" s="10"/>
      <c r="NGX56" s="10"/>
      <c r="NGY56" s="10"/>
      <c r="NGZ56" s="10"/>
      <c r="NHA56" s="10"/>
      <c r="NHB56" s="10"/>
      <c r="NHC56" s="10"/>
      <c r="NHD56" s="10"/>
      <c r="NHE56" s="10"/>
      <c r="NHF56" s="10"/>
      <c r="NHG56" s="10"/>
      <c r="NHH56" s="10"/>
      <c r="NHI56" s="10"/>
      <c r="NHJ56" s="10"/>
      <c r="NHK56" s="10"/>
      <c r="NHL56" s="10"/>
      <c r="NHM56" s="10"/>
      <c r="NHN56" s="10"/>
      <c r="NHO56" s="10"/>
      <c r="NHP56" s="10"/>
      <c r="NHQ56" s="10"/>
      <c r="NHR56" s="10"/>
      <c r="NHS56" s="10"/>
      <c r="NHT56" s="10"/>
      <c r="NHU56" s="10"/>
      <c r="NHV56" s="10"/>
      <c r="NHW56" s="10"/>
      <c r="NHX56" s="10"/>
      <c r="NHY56" s="10"/>
      <c r="NHZ56" s="10"/>
      <c r="NIA56" s="10"/>
      <c r="NIB56" s="10"/>
      <c r="NIC56" s="10"/>
      <c r="NID56" s="10"/>
      <c r="NIE56" s="10"/>
      <c r="NIF56" s="10"/>
      <c r="NIG56" s="10"/>
      <c r="NIH56" s="10"/>
      <c r="NII56" s="10"/>
      <c r="NIJ56" s="10"/>
      <c r="NIK56" s="10"/>
      <c r="NIL56" s="10"/>
      <c r="NIM56" s="10"/>
      <c r="NIN56" s="10"/>
      <c r="NIO56" s="10"/>
      <c r="NIP56" s="10"/>
      <c r="NIQ56" s="10"/>
      <c r="NIR56" s="10"/>
      <c r="NIS56" s="10"/>
      <c r="NIT56" s="10"/>
      <c r="NIU56" s="10"/>
      <c r="NIV56" s="10"/>
      <c r="NIW56" s="10"/>
      <c r="NIX56" s="10"/>
      <c r="NIY56" s="10"/>
      <c r="NIZ56" s="10"/>
      <c r="NJA56" s="10"/>
      <c r="NJB56" s="10"/>
      <c r="NJC56" s="10"/>
      <c r="NJD56" s="10"/>
      <c r="NJE56" s="10"/>
      <c r="NJF56" s="10"/>
      <c r="NJG56" s="10"/>
      <c r="NJH56" s="10"/>
      <c r="NJI56" s="10"/>
      <c r="NJJ56" s="10"/>
      <c r="NJK56" s="10"/>
      <c r="NJL56" s="10"/>
      <c r="NJM56" s="10"/>
      <c r="NJN56" s="10"/>
      <c r="NJO56" s="10"/>
      <c r="NJP56" s="10"/>
      <c r="NJQ56" s="10"/>
      <c r="NJR56" s="10"/>
      <c r="NJS56" s="10"/>
      <c r="NJT56" s="10"/>
      <c r="NJU56" s="10"/>
      <c r="NJV56" s="10"/>
      <c r="NJW56" s="10"/>
      <c r="NJX56" s="10"/>
      <c r="NJY56" s="10"/>
      <c r="NJZ56" s="10"/>
      <c r="NKA56" s="10"/>
      <c r="NKB56" s="10"/>
      <c r="NKC56" s="10"/>
      <c r="NKD56" s="10"/>
      <c r="NKE56" s="10"/>
      <c r="NKF56" s="10"/>
      <c r="NKG56" s="10"/>
      <c r="NKH56" s="10"/>
      <c r="NKI56" s="10"/>
      <c r="NKJ56" s="10"/>
      <c r="NKK56" s="10"/>
      <c r="NKL56" s="10"/>
      <c r="NKM56" s="10"/>
      <c r="NKN56" s="10"/>
      <c r="NKO56" s="10"/>
      <c r="NKP56" s="10"/>
      <c r="NKQ56" s="10"/>
      <c r="NKR56" s="10"/>
      <c r="NKS56" s="10"/>
      <c r="NKT56" s="10"/>
      <c r="NKU56" s="10"/>
      <c r="NKV56" s="10"/>
      <c r="NKW56" s="10"/>
      <c r="NKX56" s="10"/>
      <c r="NKY56" s="10"/>
      <c r="NKZ56" s="10"/>
      <c r="NLA56" s="10"/>
      <c r="NLB56" s="10"/>
      <c r="NLC56" s="10"/>
      <c r="NLD56" s="10"/>
      <c r="NLE56" s="10"/>
      <c r="NLF56" s="10"/>
      <c r="NLG56" s="10"/>
      <c r="NLH56" s="10"/>
      <c r="NLI56" s="10"/>
      <c r="NLJ56" s="10"/>
      <c r="NLK56" s="10"/>
      <c r="NLL56" s="10"/>
      <c r="NLM56" s="10"/>
      <c r="NLN56" s="10"/>
      <c r="NLO56" s="10"/>
      <c r="NLP56" s="10"/>
      <c r="NLQ56" s="10"/>
      <c r="NLR56" s="10"/>
      <c r="NLS56" s="10"/>
      <c r="NLT56" s="10"/>
      <c r="NLU56" s="10"/>
      <c r="NLV56" s="10"/>
      <c r="NLW56" s="10"/>
      <c r="NLX56" s="10"/>
      <c r="NLY56" s="10"/>
      <c r="NLZ56" s="10"/>
      <c r="NMA56" s="10"/>
      <c r="NMB56" s="10"/>
      <c r="NMC56" s="10"/>
      <c r="NMD56" s="10"/>
      <c r="NME56" s="10"/>
      <c r="NMF56" s="10"/>
      <c r="NMG56" s="10"/>
      <c r="NMH56" s="10"/>
      <c r="NMI56" s="10"/>
      <c r="NMJ56" s="10"/>
      <c r="NMK56" s="10"/>
      <c r="NML56" s="10"/>
      <c r="NMM56" s="10"/>
      <c r="NMN56" s="10"/>
      <c r="NMO56" s="10"/>
      <c r="NMP56" s="10"/>
      <c r="NMQ56" s="10"/>
      <c r="NMR56" s="10"/>
      <c r="NMS56" s="10"/>
      <c r="NMT56" s="10"/>
      <c r="NMU56" s="10"/>
      <c r="NMV56" s="10"/>
      <c r="NMW56" s="10"/>
      <c r="NMX56" s="10"/>
      <c r="NMY56" s="10"/>
      <c r="NMZ56" s="10"/>
      <c r="NNA56" s="10"/>
      <c r="NNB56" s="10"/>
      <c r="NNC56" s="10"/>
      <c r="NND56" s="10"/>
      <c r="NNE56" s="10"/>
      <c r="NNF56" s="10"/>
      <c r="NNG56" s="10"/>
      <c r="NNH56" s="10"/>
      <c r="NNI56" s="10"/>
      <c r="NNJ56" s="10"/>
      <c r="NNK56" s="10"/>
      <c r="NNL56" s="10"/>
      <c r="NNM56" s="10"/>
      <c r="NNN56" s="10"/>
      <c r="NNO56" s="10"/>
      <c r="NNP56" s="10"/>
      <c r="NNQ56" s="10"/>
      <c r="NNR56" s="10"/>
      <c r="NNS56" s="10"/>
      <c r="NNT56" s="10"/>
      <c r="NNU56" s="10"/>
      <c r="NNV56" s="10"/>
      <c r="NNW56" s="10"/>
      <c r="NNX56" s="10"/>
      <c r="NNY56" s="10"/>
      <c r="NNZ56" s="10"/>
      <c r="NOA56" s="10"/>
      <c r="NOB56" s="10"/>
      <c r="NOC56" s="10"/>
      <c r="NOD56" s="10"/>
      <c r="NOE56" s="10"/>
      <c r="NOF56" s="10"/>
      <c r="NOG56" s="10"/>
      <c r="NOH56" s="10"/>
      <c r="NOI56" s="10"/>
      <c r="NOJ56" s="10"/>
      <c r="NOK56" s="10"/>
      <c r="NOL56" s="10"/>
      <c r="NOM56" s="10"/>
      <c r="NON56" s="10"/>
      <c r="NOO56" s="10"/>
      <c r="NOP56" s="10"/>
      <c r="NOQ56" s="10"/>
      <c r="NOR56" s="10"/>
      <c r="NOS56" s="10"/>
      <c r="NOT56" s="10"/>
      <c r="NOU56" s="10"/>
      <c r="NOV56" s="10"/>
      <c r="NOW56" s="10"/>
      <c r="NOX56" s="10"/>
      <c r="NOY56" s="10"/>
      <c r="NOZ56" s="10"/>
      <c r="NPA56" s="10"/>
      <c r="NPB56" s="10"/>
      <c r="NPC56" s="10"/>
      <c r="NPD56" s="10"/>
      <c r="NPE56" s="10"/>
      <c r="NPF56" s="10"/>
      <c r="NPG56" s="10"/>
      <c r="NPH56" s="10"/>
      <c r="NPI56" s="10"/>
      <c r="NPJ56" s="10"/>
      <c r="NPK56" s="10"/>
      <c r="NPL56" s="10"/>
      <c r="NPM56" s="10"/>
      <c r="NPN56" s="10"/>
      <c r="NPO56" s="10"/>
      <c r="NPP56" s="10"/>
      <c r="NPQ56" s="10"/>
      <c r="NPR56" s="10"/>
      <c r="NPS56" s="10"/>
      <c r="NPT56" s="10"/>
      <c r="NPU56" s="10"/>
      <c r="NPV56" s="10"/>
      <c r="NPW56" s="10"/>
      <c r="NPX56" s="10"/>
      <c r="NPY56" s="10"/>
      <c r="NPZ56" s="10"/>
      <c r="NQA56" s="10"/>
      <c r="NQB56" s="10"/>
      <c r="NQC56" s="10"/>
      <c r="NQD56" s="10"/>
      <c r="NQE56" s="10"/>
      <c r="NQF56" s="10"/>
      <c r="NQG56" s="10"/>
      <c r="NQH56" s="10"/>
      <c r="NQI56" s="10"/>
      <c r="NQJ56" s="10"/>
      <c r="NQK56" s="10"/>
      <c r="NQL56" s="10"/>
      <c r="NQM56" s="10"/>
      <c r="NQN56" s="10"/>
      <c r="NQO56" s="10"/>
      <c r="NQP56" s="10"/>
      <c r="NQQ56" s="10"/>
      <c r="NQR56" s="10"/>
      <c r="NQS56" s="10"/>
      <c r="NQT56" s="10"/>
      <c r="NQU56" s="10"/>
      <c r="NQV56" s="10"/>
      <c r="NQW56" s="10"/>
      <c r="NQX56" s="10"/>
      <c r="NQY56" s="10"/>
      <c r="NQZ56" s="10"/>
      <c r="NRA56" s="10"/>
      <c r="NRB56" s="10"/>
      <c r="NRC56" s="10"/>
      <c r="NRD56" s="10"/>
      <c r="NRE56" s="10"/>
      <c r="NRF56" s="10"/>
      <c r="NRG56" s="10"/>
      <c r="NRH56" s="10"/>
      <c r="NRI56" s="10"/>
      <c r="NRJ56" s="10"/>
      <c r="NRK56" s="10"/>
      <c r="NRL56" s="10"/>
      <c r="NRM56" s="10"/>
      <c r="NRN56" s="10"/>
      <c r="NRO56" s="10"/>
      <c r="NRP56" s="10"/>
      <c r="NRQ56" s="10"/>
      <c r="NRR56" s="10"/>
      <c r="NRS56" s="10"/>
      <c r="NRT56" s="10"/>
      <c r="NRU56" s="10"/>
      <c r="NRV56" s="10"/>
      <c r="NRW56" s="10"/>
      <c r="NRX56" s="10"/>
      <c r="NRY56" s="10"/>
      <c r="NRZ56" s="10"/>
      <c r="NSA56" s="10"/>
      <c r="NSB56" s="10"/>
      <c r="NSC56" s="10"/>
      <c r="NSD56" s="10"/>
      <c r="NSE56" s="10"/>
      <c r="NSF56" s="10"/>
      <c r="NSG56" s="10"/>
      <c r="NSH56" s="10"/>
      <c r="NSI56" s="10"/>
      <c r="NSJ56" s="10"/>
      <c r="NSK56" s="10"/>
      <c r="NSL56" s="10"/>
      <c r="NSM56" s="10"/>
      <c r="NSN56" s="10"/>
      <c r="NSO56" s="10"/>
      <c r="NSP56" s="10"/>
      <c r="NSQ56" s="10"/>
      <c r="NSR56" s="10"/>
      <c r="NSS56" s="10"/>
      <c r="NST56" s="10"/>
      <c r="NSU56" s="10"/>
      <c r="NSV56" s="10"/>
      <c r="NSW56" s="10"/>
      <c r="NSX56" s="10"/>
      <c r="NSY56" s="10"/>
      <c r="NSZ56" s="10"/>
      <c r="NTA56" s="10"/>
      <c r="NTB56" s="10"/>
      <c r="NTC56" s="10"/>
      <c r="NTD56" s="10"/>
      <c r="NTE56" s="10"/>
      <c r="NTF56" s="10"/>
      <c r="NTG56" s="10"/>
      <c r="NTH56" s="10"/>
      <c r="NTI56" s="10"/>
      <c r="NTJ56" s="10"/>
      <c r="NTK56" s="10"/>
      <c r="NTL56" s="10"/>
      <c r="NTM56" s="10"/>
      <c r="NTN56" s="10"/>
      <c r="NTO56" s="10"/>
      <c r="NTP56" s="10"/>
      <c r="NTQ56" s="10"/>
      <c r="NTR56" s="10"/>
      <c r="NTS56" s="10"/>
      <c r="NTT56" s="10"/>
      <c r="NTU56" s="10"/>
      <c r="NTV56" s="10"/>
      <c r="NTW56" s="10"/>
      <c r="NTX56" s="10"/>
      <c r="NTY56" s="10"/>
      <c r="NTZ56" s="10"/>
      <c r="NUA56" s="10"/>
      <c r="NUB56" s="10"/>
      <c r="NUC56" s="10"/>
      <c r="NUD56" s="10"/>
      <c r="NUE56" s="10"/>
      <c r="NUF56" s="10"/>
      <c r="NUG56" s="10"/>
      <c r="NUH56" s="10"/>
      <c r="NUI56" s="10"/>
      <c r="NUJ56" s="10"/>
      <c r="NUK56" s="10"/>
      <c r="NUL56" s="10"/>
      <c r="NUM56" s="10"/>
      <c r="NUN56" s="10"/>
      <c r="NUO56" s="10"/>
      <c r="NUP56" s="10"/>
      <c r="NUQ56" s="10"/>
      <c r="NUR56" s="10"/>
      <c r="NUS56" s="10"/>
      <c r="NUT56" s="10"/>
      <c r="NUU56" s="10"/>
      <c r="NUV56" s="10"/>
      <c r="NUW56" s="10"/>
      <c r="NUX56" s="10"/>
      <c r="NUY56" s="10"/>
      <c r="NUZ56" s="10"/>
      <c r="NVA56" s="10"/>
      <c r="NVB56" s="10"/>
      <c r="NVC56" s="10"/>
      <c r="NVD56" s="10"/>
      <c r="NVE56" s="10"/>
      <c r="NVF56" s="10"/>
      <c r="NVG56" s="10"/>
      <c r="NVH56" s="10"/>
      <c r="NVI56" s="10"/>
      <c r="NVJ56" s="10"/>
      <c r="NVK56" s="10"/>
      <c r="NVL56" s="10"/>
      <c r="NVM56" s="10"/>
      <c r="NVN56" s="10"/>
      <c r="NVO56" s="10"/>
      <c r="NVP56" s="10"/>
      <c r="NVQ56" s="10"/>
      <c r="NVR56" s="10"/>
      <c r="NVS56" s="10"/>
      <c r="NVT56" s="10"/>
      <c r="NVU56" s="10"/>
      <c r="NVV56" s="10"/>
      <c r="NVW56" s="10"/>
      <c r="NVX56" s="10"/>
      <c r="NVY56" s="10"/>
      <c r="NVZ56" s="10"/>
      <c r="NWA56" s="10"/>
      <c r="NWB56" s="10"/>
      <c r="NWC56" s="10"/>
      <c r="NWD56" s="10"/>
      <c r="NWE56" s="10"/>
      <c r="NWF56" s="10"/>
      <c r="NWG56" s="10"/>
      <c r="NWH56" s="10"/>
      <c r="NWI56" s="10"/>
      <c r="NWJ56" s="10"/>
      <c r="NWK56" s="10"/>
      <c r="NWL56" s="10"/>
      <c r="NWM56" s="10"/>
      <c r="NWN56" s="10"/>
      <c r="NWO56" s="10"/>
      <c r="NWP56" s="10"/>
      <c r="NWQ56" s="10"/>
      <c r="NWR56" s="10"/>
      <c r="NWS56" s="10"/>
      <c r="NWT56" s="10"/>
      <c r="NWU56" s="10"/>
      <c r="NWV56" s="10"/>
      <c r="NWW56" s="10"/>
      <c r="NWX56" s="10"/>
      <c r="NWY56" s="10"/>
      <c r="NWZ56" s="10"/>
      <c r="NXA56" s="10"/>
      <c r="NXB56" s="10"/>
      <c r="NXC56" s="10"/>
      <c r="NXD56" s="10"/>
      <c r="NXE56" s="10"/>
      <c r="NXF56" s="10"/>
      <c r="NXG56" s="10"/>
      <c r="NXH56" s="10"/>
      <c r="NXI56" s="10"/>
      <c r="NXJ56" s="10"/>
      <c r="NXK56" s="10"/>
      <c r="NXL56" s="10"/>
      <c r="NXM56" s="10"/>
      <c r="NXN56" s="10"/>
      <c r="NXO56" s="10"/>
      <c r="NXP56" s="10"/>
      <c r="NXQ56" s="10"/>
      <c r="NXR56" s="10"/>
      <c r="NXS56" s="10"/>
      <c r="NXT56" s="10"/>
      <c r="NXU56" s="10"/>
      <c r="NXV56" s="10"/>
      <c r="NXW56" s="10"/>
      <c r="NXX56" s="10"/>
      <c r="NXY56" s="10"/>
      <c r="NXZ56" s="10"/>
      <c r="NYA56" s="10"/>
      <c r="NYB56" s="10"/>
      <c r="NYC56" s="10"/>
      <c r="NYD56" s="10"/>
      <c r="NYE56" s="10"/>
      <c r="NYF56" s="10"/>
      <c r="NYG56" s="10"/>
      <c r="NYH56" s="10"/>
      <c r="NYI56" s="10"/>
      <c r="NYJ56" s="10"/>
      <c r="NYK56" s="10"/>
      <c r="NYL56" s="10"/>
      <c r="NYM56" s="10"/>
      <c r="NYN56" s="10"/>
      <c r="NYO56" s="10"/>
      <c r="NYP56" s="10"/>
      <c r="NYQ56" s="10"/>
      <c r="NYR56" s="10"/>
      <c r="NYS56" s="10"/>
      <c r="NYT56" s="10"/>
      <c r="NYU56" s="10"/>
      <c r="NYV56" s="10"/>
      <c r="NYW56" s="10"/>
      <c r="NYX56" s="10"/>
      <c r="NYY56" s="10"/>
      <c r="NYZ56" s="10"/>
      <c r="NZA56" s="10"/>
      <c r="NZB56" s="10"/>
      <c r="NZC56" s="10"/>
      <c r="NZD56" s="10"/>
      <c r="NZE56" s="10"/>
      <c r="NZF56" s="10"/>
      <c r="NZG56" s="10"/>
      <c r="NZH56" s="10"/>
      <c r="NZI56" s="10"/>
      <c r="NZJ56" s="10"/>
      <c r="NZK56" s="10"/>
      <c r="NZL56" s="10"/>
      <c r="NZM56" s="10"/>
      <c r="NZN56" s="10"/>
      <c r="NZO56" s="10"/>
      <c r="NZP56" s="10"/>
      <c r="NZQ56" s="10"/>
      <c r="NZR56" s="10"/>
      <c r="NZS56" s="10"/>
      <c r="NZT56" s="10"/>
      <c r="NZU56" s="10"/>
      <c r="NZV56" s="10"/>
      <c r="NZW56" s="10"/>
      <c r="NZX56" s="10"/>
      <c r="NZY56" s="10"/>
      <c r="NZZ56" s="10"/>
      <c r="OAA56" s="10"/>
      <c r="OAB56" s="10"/>
      <c r="OAC56" s="10"/>
      <c r="OAD56" s="10"/>
      <c r="OAE56" s="10"/>
      <c r="OAF56" s="10"/>
      <c r="OAG56" s="10"/>
      <c r="OAH56" s="10"/>
      <c r="OAI56" s="10"/>
      <c r="OAJ56" s="10"/>
      <c r="OAK56" s="10"/>
      <c r="OAL56" s="10"/>
      <c r="OAM56" s="10"/>
      <c r="OAN56" s="10"/>
      <c r="OAO56" s="10"/>
      <c r="OAP56" s="10"/>
      <c r="OAQ56" s="10"/>
      <c r="OAR56" s="10"/>
      <c r="OAS56" s="10"/>
      <c r="OAT56" s="10"/>
      <c r="OAU56" s="10"/>
      <c r="OAV56" s="10"/>
      <c r="OAW56" s="10"/>
      <c r="OAX56" s="10"/>
      <c r="OAY56" s="10"/>
      <c r="OAZ56" s="10"/>
      <c r="OBA56" s="10"/>
      <c r="OBB56" s="10"/>
      <c r="OBC56" s="10"/>
      <c r="OBD56" s="10"/>
      <c r="OBE56" s="10"/>
      <c r="OBF56" s="10"/>
      <c r="OBG56" s="10"/>
      <c r="OBH56" s="10"/>
      <c r="OBI56" s="10"/>
      <c r="OBJ56" s="10"/>
      <c r="OBK56" s="10"/>
      <c r="OBL56" s="10"/>
      <c r="OBM56" s="10"/>
      <c r="OBN56" s="10"/>
      <c r="OBO56" s="10"/>
      <c r="OBP56" s="10"/>
      <c r="OBQ56" s="10"/>
      <c r="OBR56" s="10"/>
      <c r="OBS56" s="10"/>
      <c r="OBT56" s="10"/>
      <c r="OBU56" s="10"/>
      <c r="OBV56" s="10"/>
      <c r="OBW56" s="10"/>
      <c r="OBX56" s="10"/>
      <c r="OBY56" s="10"/>
      <c r="OBZ56" s="10"/>
      <c r="OCA56" s="10"/>
      <c r="OCB56" s="10"/>
      <c r="OCC56" s="10"/>
      <c r="OCD56" s="10"/>
      <c r="OCE56" s="10"/>
      <c r="OCF56" s="10"/>
      <c r="OCG56" s="10"/>
      <c r="OCH56" s="10"/>
      <c r="OCI56" s="10"/>
      <c r="OCJ56" s="10"/>
      <c r="OCK56" s="10"/>
      <c r="OCL56" s="10"/>
      <c r="OCM56" s="10"/>
      <c r="OCN56" s="10"/>
      <c r="OCO56" s="10"/>
      <c r="OCP56" s="10"/>
      <c r="OCQ56" s="10"/>
      <c r="OCR56" s="10"/>
      <c r="OCS56" s="10"/>
      <c r="OCT56" s="10"/>
      <c r="OCU56" s="10"/>
      <c r="OCV56" s="10"/>
      <c r="OCW56" s="10"/>
      <c r="OCX56" s="10"/>
      <c r="OCY56" s="10"/>
      <c r="OCZ56" s="10"/>
      <c r="ODA56" s="10"/>
      <c r="ODB56" s="10"/>
      <c r="ODC56" s="10"/>
      <c r="ODD56" s="10"/>
      <c r="ODE56" s="10"/>
      <c r="ODF56" s="10"/>
      <c r="ODG56" s="10"/>
      <c r="ODH56" s="10"/>
      <c r="ODI56" s="10"/>
      <c r="ODJ56" s="10"/>
      <c r="ODK56" s="10"/>
      <c r="ODL56" s="10"/>
      <c r="ODM56" s="10"/>
      <c r="ODN56" s="10"/>
      <c r="ODO56" s="10"/>
      <c r="ODP56" s="10"/>
      <c r="ODQ56" s="10"/>
      <c r="ODR56" s="10"/>
      <c r="ODS56" s="10"/>
      <c r="ODT56" s="10"/>
      <c r="ODU56" s="10"/>
      <c r="ODV56" s="10"/>
      <c r="ODW56" s="10"/>
      <c r="ODX56" s="10"/>
      <c r="ODY56" s="10"/>
      <c r="ODZ56" s="10"/>
      <c r="OEA56" s="10"/>
      <c r="OEB56" s="10"/>
      <c r="OEC56" s="10"/>
      <c r="OED56" s="10"/>
      <c r="OEE56" s="10"/>
      <c r="OEF56" s="10"/>
      <c r="OEG56" s="10"/>
      <c r="OEH56" s="10"/>
      <c r="OEI56" s="10"/>
      <c r="OEJ56" s="10"/>
      <c r="OEK56" s="10"/>
      <c r="OEL56" s="10"/>
      <c r="OEM56" s="10"/>
      <c r="OEN56" s="10"/>
      <c r="OEO56" s="10"/>
      <c r="OEP56" s="10"/>
      <c r="OEQ56" s="10"/>
      <c r="OER56" s="10"/>
      <c r="OES56" s="10"/>
      <c r="OET56" s="10"/>
      <c r="OEU56" s="10"/>
      <c r="OEV56" s="10"/>
      <c r="OEW56" s="10"/>
      <c r="OEX56" s="10"/>
      <c r="OEY56" s="10"/>
      <c r="OEZ56" s="10"/>
      <c r="OFA56" s="10"/>
      <c r="OFB56" s="10"/>
      <c r="OFC56" s="10"/>
      <c r="OFD56" s="10"/>
      <c r="OFE56" s="10"/>
      <c r="OFF56" s="10"/>
      <c r="OFG56" s="10"/>
      <c r="OFH56" s="10"/>
      <c r="OFI56" s="10"/>
      <c r="OFJ56" s="10"/>
      <c r="OFK56" s="10"/>
      <c r="OFL56" s="10"/>
      <c r="OFM56" s="10"/>
      <c r="OFN56" s="10"/>
      <c r="OFO56" s="10"/>
      <c r="OFP56" s="10"/>
      <c r="OFQ56" s="10"/>
      <c r="OFR56" s="10"/>
      <c r="OFS56" s="10"/>
      <c r="OFT56" s="10"/>
      <c r="OFU56" s="10"/>
      <c r="OFV56" s="10"/>
      <c r="OFW56" s="10"/>
      <c r="OFX56" s="10"/>
      <c r="OFY56" s="10"/>
      <c r="OFZ56" s="10"/>
      <c r="OGA56" s="10"/>
      <c r="OGB56" s="10"/>
      <c r="OGC56" s="10"/>
      <c r="OGD56" s="10"/>
      <c r="OGE56" s="10"/>
      <c r="OGF56" s="10"/>
      <c r="OGG56" s="10"/>
      <c r="OGH56" s="10"/>
      <c r="OGI56" s="10"/>
      <c r="OGJ56" s="10"/>
      <c r="OGK56" s="10"/>
      <c r="OGL56" s="10"/>
      <c r="OGM56" s="10"/>
      <c r="OGN56" s="10"/>
      <c r="OGO56" s="10"/>
      <c r="OGP56" s="10"/>
      <c r="OGQ56" s="10"/>
      <c r="OGR56" s="10"/>
      <c r="OGS56" s="10"/>
      <c r="OGT56" s="10"/>
      <c r="OGU56" s="10"/>
      <c r="OGV56" s="10"/>
      <c r="OGW56" s="10"/>
      <c r="OGX56" s="10"/>
      <c r="OGY56" s="10"/>
      <c r="OGZ56" s="10"/>
      <c r="OHA56" s="10"/>
      <c r="OHB56" s="10"/>
      <c r="OHC56" s="10"/>
      <c r="OHD56" s="10"/>
      <c r="OHE56" s="10"/>
      <c r="OHF56" s="10"/>
      <c r="OHG56" s="10"/>
      <c r="OHH56" s="10"/>
      <c r="OHI56" s="10"/>
      <c r="OHJ56" s="10"/>
      <c r="OHK56" s="10"/>
      <c r="OHL56" s="10"/>
      <c r="OHM56" s="10"/>
      <c r="OHN56" s="10"/>
      <c r="OHO56" s="10"/>
      <c r="OHP56" s="10"/>
      <c r="OHQ56" s="10"/>
      <c r="OHR56" s="10"/>
      <c r="OHS56" s="10"/>
      <c r="OHT56" s="10"/>
      <c r="OHU56" s="10"/>
      <c r="OHV56" s="10"/>
      <c r="OHW56" s="10"/>
      <c r="OHX56" s="10"/>
      <c r="OHY56" s="10"/>
      <c r="OHZ56" s="10"/>
      <c r="OIA56" s="10"/>
      <c r="OIB56" s="10"/>
      <c r="OIC56" s="10"/>
      <c r="OID56" s="10"/>
      <c r="OIE56" s="10"/>
      <c r="OIF56" s="10"/>
      <c r="OIG56" s="10"/>
      <c r="OIH56" s="10"/>
      <c r="OII56" s="10"/>
      <c r="OIJ56" s="10"/>
      <c r="OIK56" s="10"/>
      <c r="OIL56" s="10"/>
      <c r="OIM56" s="10"/>
      <c r="OIN56" s="10"/>
      <c r="OIO56" s="10"/>
      <c r="OIP56" s="10"/>
      <c r="OIQ56" s="10"/>
      <c r="OIR56" s="10"/>
      <c r="OIS56" s="10"/>
      <c r="OIT56" s="10"/>
      <c r="OIU56" s="10"/>
      <c r="OIV56" s="10"/>
      <c r="OIW56" s="10"/>
      <c r="OIX56" s="10"/>
      <c r="OIY56" s="10"/>
      <c r="OIZ56" s="10"/>
      <c r="OJA56" s="10"/>
      <c r="OJB56" s="10"/>
      <c r="OJC56" s="10"/>
      <c r="OJD56" s="10"/>
      <c r="OJE56" s="10"/>
      <c r="OJF56" s="10"/>
      <c r="OJG56" s="10"/>
      <c r="OJH56" s="10"/>
      <c r="OJI56" s="10"/>
      <c r="OJJ56" s="10"/>
      <c r="OJK56" s="10"/>
      <c r="OJL56" s="10"/>
      <c r="OJM56" s="10"/>
      <c r="OJN56" s="10"/>
      <c r="OJO56" s="10"/>
      <c r="OJP56" s="10"/>
      <c r="OJQ56" s="10"/>
      <c r="OJR56" s="10"/>
      <c r="OJS56" s="10"/>
      <c r="OJT56" s="10"/>
      <c r="OJU56" s="10"/>
      <c r="OJV56" s="10"/>
      <c r="OJW56" s="10"/>
      <c r="OJX56" s="10"/>
      <c r="OJY56" s="10"/>
      <c r="OJZ56" s="10"/>
      <c r="OKA56" s="10"/>
      <c r="OKB56" s="10"/>
      <c r="OKC56" s="10"/>
      <c r="OKD56" s="10"/>
      <c r="OKE56" s="10"/>
      <c r="OKF56" s="10"/>
      <c r="OKG56" s="10"/>
      <c r="OKH56" s="10"/>
      <c r="OKI56" s="10"/>
      <c r="OKJ56" s="10"/>
      <c r="OKK56" s="10"/>
      <c r="OKL56" s="10"/>
      <c r="OKM56" s="10"/>
      <c r="OKN56" s="10"/>
      <c r="OKO56" s="10"/>
      <c r="OKP56" s="10"/>
      <c r="OKQ56" s="10"/>
      <c r="OKR56" s="10"/>
      <c r="OKS56" s="10"/>
      <c r="OKT56" s="10"/>
      <c r="OKU56" s="10"/>
      <c r="OKV56" s="10"/>
      <c r="OKW56" s="10"/>
      <c r="OKX56" s="10"/>
      <c r="OKY56" s="10"/>
      <c r="OKZ56" s="10"/>
      <c r="OLA56" s="10"/>
      <c r="OLB56" s="10"/>
      <c r="OLC56" s="10"/>
      <c r="OLD56" s="10"/>
      <c r="OLE56" s="10"/>
      <c r="OLF56" s="10"/>
      <c r="OLG56" s="10"/>
      <c r="OLH56" s="10"/>
      <c r="OLI56" s="10"/>
      <c r="OLJ56" s="10"/>
      <c r="OLK56" s="10"/>
      <c r="OLL56" s="10"/>
      <c r="OLM56" s="10"/>
      <c r="OLN56" s="10"/>
      <c r="OLO56" s="10"/>
      <c r="OLP56" s="10"/>
      <c r="OLQ56" s="10"/>
      <c r="OLR56" s="10"/>
      <c r="OLS56" s="10"/>
      <c r="OLT56" s="10"/>
      <c r="OLU56" s="10"/>
      <c r="OLV56" s="10"/>
      <c r="OLW56" s="10"/>
      <c r="OLX56" s="10"/>
      <c r="OLY56" s="10"/>
      <c r="OLZ56" s="10"/>
      <c r="OMA56" s="10"/>
      <c r="OMB56" s="10"/>
      <c r="OMC56" s="10"/>
      <c r="OMD56" s="10"/>
      <c r="OME56" s="10"/>
      <c r="OMF56" s="10"/>
      <c r="OMG56" s="10"/>
      <c r="OMH56" s="10"/>
      <c r="OMI56" s="10"/>
      <c r="OMJ56" s="10"/>
      <c r="OMK56" s="10"/>
      <c r="OML56" s="10"/>
      <c r="OMM56" s="10"/>
      <c r="OMN56" s="10"/>
      <c r="OMO56" s="10"/>
      <c r="OMP56" s="10"/>
      <c r="OMQ56" s="10"/>
      <c r="OMR56" s="10"/>
      <c r="OMS56" s="10"/>
      <c r="OMT56" s="10"/>
      <c r="OMU56" s="10"/>
      <c r="OMV56" s="10"/>
      <c r="OMW56" s="10"/>
      <c r="OMX56" s="10"/>
      <c r="OMY56" s="10"/>
      <c r="OMZ56" s="10"/>
      <c r="ONA56" s="10"/>
      <c r="ONB56" s="10"/>
      <c r="ONC56" s="10"/>
      <c r="OND56" s="10"/>
      <c r="ONE56" s="10"/>
      <c r="ONF56" s="10"/>
      <c r="ONG56" s="10"/>
      <c r="ONH56" s="10"/>
      <c r="ONI56" s="10"/>
      <c r="ONJ56" s="10"/>
      <c r="ONK56" s="10"/>
      <c r="ONL56" s="10"/>
      <c r="ONM56" s="10"/>
      <c r="ONN56" s="10"/>
      <c r="ONO56" s="10"/>
      <c r="ONP56" s="10"/>
      <c r="ONQ56" s="10"/>
      <c r="ONR56" s="10"/>
      <c r="ONS56" s="10"/>
      <c r="ONT56" s="10"/>
      <c r="ONU56" s="10"/>
      <c r="ONV56" s="10"/>
      <c r="ONW56" s="10"/>
      <c r="ONX56" s="10"/>
      <c r="ONY56" s="10"/>
      <c r="ONZ56" s="10"/>
      <c r="OOA56" s="10"/>
      <c r="OOB56" s="10"/>
      <c r="OOC56" s="10"/>
      <c r="OOD56" s="10"/>
      <c r="OOE56" s="10"/>
      <c r="OOF56" s="10"/>
      <c r="OOG56" s="10"/>
      <c r="OOH56" s="10"/>
      <c r="OOI56" s="10"/>
      <c r="OOJ56" s="10"/>
      <c r="OOK56" s="10"/>
      <c r="OOL56" s="10"/>
      <c r="OOM56" s="10"/>
      <c r="OON56" s="10"/>
      <c r="OOO56" s="10"/>
      <c r="OOP56" s="10"/>
      <c r="OOQ56" s="10"/>
      <c r="OOR56" s="10"/>
      <c r="OOS56" s="10"/>
      <c r="OOT56" s="10"/>
      <c r="OOU56" s="10"/>
      <c r="OOV56" s="10"/>
      <c r="OOW56" s="10"/>
      <c r="OOX56" s="10"/>
      <c r="OOY56" s="10"/>
      <c r="OOZ56" s="10"/>
      <c r="OPA56" s="10"/>
      <c r="OPB56" s="10"/>
      <c r="OPC56" s="10"/>
      <c r="OPD56" s="10"/>
      <c r="OPE56" s="10"/>
      <c r="OPF56" s="10"/>
      <c r="OPG56" s="10"/>
      <c r="OPH56" s="10"/>
      <c r="OPI56" s="10"/>
      <c r="OPJ56" s="10"/>
      <c r="OPK56" s="10"/>
      <c r="OPL56" s="10"/>
      <c r="OPM56" s="10"/>
      <c r="OPN56" s="10"/>
      <c r="OPO56" s="10"/>
      <c r="OPP56" s="10"/>
      <c r="OPQ56" s="10"/>
      <c r="OPR56" s="10"/>
      <c r="OPS56" s="10"/>
      <c r="OPT56" s="10"/>
      <c r="OPU56" s="10"/>
      <c r="OPV56" s="10"/>
      <c r="OPW56" s="10"/>
      <c r="OPX56" s="10"/>
      <c r="OPY56" s="10"/>
      <c r="OPZ56" s="10"/>
      <c r="OQA56" s="10"/>
      <c r="OQB56" s="10"/>
      <c r="OQC56" s="10"/>
      <c r="OQD56" s="10"/>
      <c r="OQE56" s="10"/>
      <c r="OQF56" s="10"/>
      <c r="OQG56" s="10"/>
      <c r="OQH56" s="10"/>
      <c r="OQI56" s="10"/>
      <c r="OQJ56" s="10"/>
      <c r="OQK56" s="10"/>
      <c r="OQL56" s="10"/>
      <c r="OQM56" s="10"/>
      <c r="OQN56" s="10"/>
      <c r="OQO56" s="10"/>
      <c r="OQP56" s="10"/>
      <c r="OQQ56" s="10"/>
      <c r="OQR56" s="10"/>
      <c r="OQS56" s="10"/>
      <c r="OQT56" s="10"/>
      <c r="OQU56" s="10"/>
      <c r="OQV56" s="10"/>
      <c r="OQW56" s="10"/>
      <c r="OQX56" s="10"/>
      <c r="OQY56" s="10"/>
      <c r="OQZ56" s="10"/>
      <c r="ORA56" s="10"/>
      <c r="ORB56" s="10"/>
      <c r="ORC56" s="10"/>
      <c r="ORD56" s="10"/>
      <c r="ORE56" s="10"/>
      <c r="ORF56" s="10"/>
      <c r="ORG56" s="10"/>
      <c r="ORH56" s="10"/>
      <c r="ORI56" s="10"/>
      <c r="ORJ56" s="10"/>
      <c r="ORK56" s="10"/>
      <c r="ORL56" s="10"/>
      <c r="ORM56" s="10"/>
      <c r="ORN56" s="10"/>
      <c r="ORO56" s="10"/>
      <c r="ORP56" s="10"/>
      <c r="ORQ56" s="10"/>
      <c r="ORR56" s="10"/>
      <c r="ORS56" s="10"/>
      <c r="ORT56" s="10"/>
      <c r="ORU56" s="10"/>
      <c r="ORV56" s="10"/>
      <c r="ORW56" s="10"/>
      <c r="ORX56" s="10"/>
      <c r="ORY56" s="10"/>
      <c r="ORZ56" s="10"/>
      <c r="OSA56" s="10"/>
      <c r="OSB56" s="10"/>
      <c r="OSC56" s="10"/>
      <c r="OSD56" s="10"/>
      <c r="OSE56" s="10"/>
      <c r="OSF56" s="10"/>
      <c r="OSG56" s="10"/>
      <c r="OSH56" s="10"/>
      <c r="OSI56" s="10"/>
      <c r="OSJ56" s="10"/>
      <c r="OSK56" s="10"/>
      <c r="OSL56" s="10"/>
      <c r="OSM56" s="10"/>
      <c r="OSN56" s="10"/>
      <c r="OSO56" s="10"/>
      <c r="OSP56" s="10"/>
      <c r="OSQ56" s="10"/>
      <c r="OSR56" s="10"/>
      <c r="OSS56" s="10"/>
      <c r="OST56" s="10"/>
      <c r="OSU56" s="10"/>
      <c r="OSV56" s="10"/>
      <c r="OSW56" s="10"/>
      <c r="OSX56" s="10"/>
      <c r="OSY56" s="10"/>
      <c r="OSZ56" s="10"/>
      <c r="OTA56" s="10"/>
      <c r="OTB56" s="10"/>
      <c r="OTC56" s="10"/>
      <c r="OTD56" s="10"/>
      <c r="OTE56" s="10"/>
      <c r="OTF56" s="10"/>
      <c r="OTG56" s="10"/>
      <c r="OTH56" s="10"/>
      <c r="OTI56" s="10"/>
      <c r="OTJ56" s="10"/>
      <c r="OTK56" s="10"/>
      <c r="OTL56" s="10"/>
      <c r="OTM56" s="10"/>
      <c r="OTN56" s="10"/>
      <c r="OTO56" s="10"/>
      <c r="OTP56" s="10"/>
      <c r="OTQ56" s="10"/>
      <c r="OTR56" s="10"/>
      <c r="OTS56" s="10"/>
      <c r="OTT56" s="10"/>
      <c r="OTU56" s="10"/>
      <c r="OTV56" s="10"/>
      <c r="OTW56" s="10"/>
      <c r="OTX56" s="10"/>
      <c r="OTY56" s="10"/>
      <c r="OTZ56" s="10"/>
      <c r="OUA56" s="10"/>
      <c r="OUB56" s="10"/>
      <c r="OUC56" s="10"/>
      <c r="OUD56" s="10"/>
      <c r="OUE56" s="10"/>
      <c r="OUF56" s="10"/>
      <c r="OUG56" s="10"/>
      <c r="OUH56" s="10"/>
      <c r="OUI56" s="10"/>
      <c r="OUJ56" s="10"/>
      <c r="OUK56" s="10"/>
      <c r="OUL56" s="10"/>
      <c r="OUM56" s="10"/>
      <c r="OUN56" s="10"/>
      <c r="OUO56" s="10"/>
      <c r="OUP56" s="10"/>
      <c r="OUQ56" s="10"/>
      <c r="OUR56" s="10"/>
      <c r="OUS56" s="10"/>
      <c r="OUT56" s="10"/>
      <c r="OUU56" s="10"/>
      <c r="OUV56" s="10"/>
      <c r="OUW56" s="10"/>
      <c r="OUX56" s="10"/>
      <c r="OUY56" s="10"/>
      <c r="OUZ56" s="10"/>
      <c r="OVA56" s="10"/>
      <c r="OVB56" s="10"/>
      <c r="OVC56" s="10"/>
      <c r="OVD56" s="10"/>
      <c r="OVE56" s="10"/>
      <c r="OVF56" s="10"/>
      <c r="OVG56" s="10"/>
      <c r="OVH56" s="10"/>
      <c r="OVI56" s="10"/>
      <c r="OVJ56" s="10"/>
      <c r="OVK56" s="10"/>
      <c r="OVL56" s="10"/>
      <c r="OVM56" s="10"/>
      <c r="OVN56" s="10"/>
      <c r="OVO56" s="10"/>
      <c r="OVP56" s="10"/>
      <c r="OVQ56" s="10"/>
      <c r="OVR56" s="10"/>
      <c r="OVS56" s="10"/>
      <c r="OVT56" s="10"/>
      <c r="OVU56" s="10"/>
      <c r="OVV56" s="10"/>
      <c r="OVW56" s="10"/>
      <c r="OVX56" s="10"/>
      <c r="OVY56" s="10"/>
      <c r="OVZ56" s="10"/>
      <c r="OWA56" s="10"/>
      <c r="OWB56" s="10"/>
      <c r="OWC56" s="10"/>
      <c r="OWD56" s="10"/>
      <c r="OWE56" s="10"/>
      <c r="OWF56" s="10"/>
      <c r="OWG56" s="10"/>
      <c r="OWH56" s="10"/>
      <c r="OWI56" s="10"/>
      <c r="OWJ56" s="10"/>
      <c r="OWK56" s="10"/>
      <c r="OWL56" s="10"/>
      <c r="OWM56" s="10"/>
      <c r="OWN56" s="10"/>
      <c r="OWO56" s="10"/>
      <c r="OWP56" s="10"/>
      <c r="OWQ56" s="10"/>
      <c r="OWR56" s="10"/>
      <c r="OWS56" s="10"/>
      <c r="OWT56" s="10"/>
      <c r="OWU56" s="10"/>
      <c r="OWV56" s="10"/>
      <c r="OWW56" s="10"/>
      <c r="OWX56" s="10"/>
      <c r="OWY56" s="10"/>
      <c r="OWZ56" s="10"/>
      <c r="OXA56" s="10"/>
      <c r="OXB56" s="10"/>
      <c r="OXC56" s="10"/>
      <c r="OXD56" s="10"/>
      <c r="OXE56" s="10"/>
      <c r="OXF56" s="10"/>
      <c r="OXG56" s="10"/>
      <c r="OXH56" s="10"/>
      <c r="OXI56" s="10"/>
      <c r="OXJ56" s="10"/>
      <c r="OXK56" s="10"/>
      <c r="OXL56" s="10"/>
      <c r="OXM56" s="10"/>
      <c r="OXN56" s="10"/>
      <c r="OXO56" s="10"/>
      <c r="OXP56" s="10"/>
      <c r="OXQ56" s="10"/>
      <c r="OXR56" s="10"/>
      <c r="OXS56" s="10"/>
      <c r="OXT56" s="10"/>
      <c r="OXU56" s="10"/>
      <c r="OXV56" s="10"/>
      <c r="OXW56" s="10"/>
      <c r="OXX56" s="10"/>
      <c r="OXY56" s="10"/>
      <c r="OXZ56" s="10"/>
      <c r="OYA56" s="10"/>
      <c r="OYB56" s="10"/>
      <c r="OYC56" s="10"/>
      <c r="OYD56" s="10"/>
      <c r="OYE56" s="10"/>
      <c r="OYF56" s="10"/>
      <c r="OYG56" s="10"/>
      <c r="OYH56" s="10"/>
      <c r="OYI56" s="10"/>
      <c r="OYJ56" s="10"/>
      <c r="OYK56" s="10"/>
      <c r="OYL56" s="10"/>
      <c r="OYM56" s="10"/>
      <c r="OYN56" s="10"/>
      <c r="OYO56" s="10"/>
      <c r="OYP56" s="10"/>
      <c r="OYQ56" s="10"/>
      <c r="OYR56" s="10"/>
      <c r="OYS56" s="10"/>
      <c r="OYT56" s="10"/>
      <c r="OYU56" s="10"/>
      <c r="OYV56" s="10"/>
      <c r="OYW56" s="10"/>
      <c r="OYX56" s="10"/>
      <c r="OYY56" s="10"/>
      <c r="OYZ56" s="10"/>
      <c r="OZA56" s="10"/>
      <c r="OZB56" s="10"/>
      <c r="OZC56" s="10"/>
      <c r="OZD56" s="10"/>
      <c r="OZE56" s="10"/>
      <c r="OZF56" s="10"/>
      <c r="OZG56" s="10"/>
      <c r="OZH56" s="10"/>
      <c r="OZI56" s="10"/>
      <c r="OZJ56" s="10"/>
      <c r="OZK56" s="10"/>
      <c r="OZL56" s="10"/>
      <c r="OZM56" s="10"/>
      <c r="OZN56" s="10"/>
      <c r="OZO56" s="10"/>
      <c r="OZP56" s="10"/>
      <c r="OZQ56" s="10"/>
      <c r="OZR56" s="10"/>
      <c r="OZS56" s="10"/>
      <c r="OZT56" s="10"/>
      <c r="OZU56" s="10"/>
      <c r="OZV56" s="10"/>
      <c r="OZW56" s="10"/>
      <c r="OZX56" s="10"/>
      <c r="OZY56" s="10"/>
      <c r="OZZ56" s="10"/>
      <c r="PAA56" s="10"/>
      <c r="PAB56" s="10"/>
      <c r="PAC56" s="10"/>
      <c r="PAD56" s="10"/>
      <c r="PAE56" s="10"/>
      <c r="PAF56" s="10"/>
      <c r="PAG56" s="10"/>
      <c r="PAH56" s="10"/>
      <c r="PAI56" s="10"/>
      <c r="PAJ56" s="10"/>
      <c r="PAK56" s="10"/>
      <c r="PAL56" s="10"/>
      <c r="PAM56" s="10"/>
      <c r="PAN56" s="10"/>
      <c r="PAO56" s="10"/>
      <c r="PAP56" s="10"/>
      <c r="PAQ56" s="10"/>
      <c r="PAR56" s="10"/>
      <c r="PAS56" s="10"/>
      <c r="PAT56" s="10"/>
      <c r="PAU56" s="10"/>
      <c r="PAV56" s="10"/>
      <c r="PAW56" s="10"/>
      <c r="PAX56" s="10"/>
      <c r="PAY56" s="10"/>
      <c r="PAZ56" s="10"/>
      <c r="PBA56" s="10"/>
      <c r="PBB56" s="10"/>
      <c r="PBC56" s="10"/>
      <c r="PBD56" s="10"/>
      <c r="PBE56" s="10"/>
      <c r="PBF56" s="10"/>
      <c r="PBG56" s="10"/>
      <c r="PBH56" s="10"/>
      <c r="PBI56" s="10"/>
      <c r="PBJ56" s="10"/>
      <c r="PBK56" s="10"/>
      <c r="PBL56" s="10"/>
      <c r="PBM56" s="10"/>
      <c r="PBN56" s="10"/>
      <c r="PBO56" s="10"/>
      <c r="PBP56" s="10"/>
      <c r="PBQ56" s="10"/>
      <c r="PBR56" s="10"/>
      <c r="PBS56" s="10"/>
      <c r="PBT56" s="10"/>
      <c r="PBU56" s="10"/>
      <c r="PBV56" s="10"/>
      <c r="PBW56" s="10"/>
      <c r="PBX56" s="10"/>
      <c r="PBY56" s="10"/>
      <c r="PBZ56" s="10"/>
      <c r="PCA56" s="10"/>
      <c r="PCB56" s="10"/>
      <c r="PCC56" s="10"/>
      <c r="PCD56" s="10"/>
      <c r="PCE56" s="10"/>
      <c r="PCF56" s="10"/>
      <c r="PCG56" s="10"/>
      <c r="PCH56" s="10"/>
      <c r="PCI56" s="10"/>
      <c r="PCJ56" s="10"/>
      <c r="PCK56" s="10"/>
      <c r="PCL56" s="10"/>
      <c r="PCM56" s="10"/>
      <c r="PCN56" s="10"/>
      <c r="PCO56" s="10"/>
      <c r="PCP56" s="10"/>
      <c r="PCQ56" s="10"/>
      <c r="PCR56" s="10"/>
      <c r="PCS56" s="10"/>
      <c r="PCT56" s="10"/>
      <c r="PCU56" s="10"/>
      <c r="PCV56" s="10"/>
      <c r="PCW56" s="10"/>
      <c r="PCX56" s="10"/>
      <c r="PCY56" s="10"/>
      <c r="PCZ56" s="10"/>
      <c r="PDA56" s="10"/>
      <c r="PDB56" s="10"/>
      <c r="PDC56" s="10"/>
      <c r="PDD56" s="10"/>
      <c r="PDE56" s="10"/>
      <c r="PDF56" s="10"/>
      <c r="PDG56" s="10"/>
      <c r="PDH56" s="10"/>
      <c r="PDI56" s="10"/>
      <c r="PDJ56" s="10"/>
      <c r="PDK56" s="10"/>
      <c r="PDL56" s="10"/>
      <c r="PDM56" s="10"/>
      <c r="PDN56" s="10"/>
      <c r="PDO56" s="10"/>
      <c r="PDP56" s="10"/>
      <c r="PDQ56" s="10"/>
      <c r="PDR56" s="10"/>
      <c r="PDS56" s="10"/>
      <c r="PDT56" s="10"/>
      <c r="PDU56" s="10"/>
      <c r="PDV56" s="10"/>
      <c r="PDW56" s="10"/>
      <c r="PDX56" s="10"/>
      <c r="PDY56" s="10"/>
      <c r="PDZ56" s="10"/>
      <c r="PEA56" s="10"/>
      <c r="PEB56" s="10"/>
      <c r="PEC56" s="10"/>
      <c r="PED56" s="10"/>
      <c r="PEE56" s="10"/>
      <c r="PEF56" s="10"/>
      <c r="PEG56" s="10"/>
      <c r="PEH56" s="10"/>
      <c r="PEI56" s="10"/>
      <c r="PEJ56" s="10"/>
      <c r="PEK56" s="10"/>
      <c r="PEL56" s="10"/>
      <c r="PEM56" s="10"/>
      <c r="PEN56" s="10"/>
      <c r="PEO56" s="10"/>
      <c r="PEP56" s="10"/>
      <c r="PEQ56" s="10"/>
      <c r="PER56" s="10"/>
      <c r="PES56" s="10"/>
      <c r="PET56" s="10"/>
      <c r="PEU56" s="10"/>
      <c r="PEV56" s="10"/>
      <c r="PEW56" s="10"/>
      <c r="PEX56" s="10"/>
      <c r="PEY56" s="10"/>
      <c r="PEZ56" s="10"/>
      <c r="PFA56" s="10"/>
      <c r="PFB56" s="10"/>
      <c r="PFC56" s="10"/>
      <c r="PFD56" s="10"/>
      <c r="PFE56" s="10"/>
      <c r="PFF56" s="10"/>
      <c r="PFG56" s="10"/>
      <c r="PFH56" s="10"/>
      <c r="PFI56" s="10"/>
      <c r="PFJ56" s="10"/>
      <c r="PFK56" s="10"/>
      <c r="PFL56" s="10"/>
      <c r="PFM56" s="10"/>
      <c r="PFN56" s="10"/>
      <c r="PFO56" s="10"/>
      <c r="PFP56" s="10"/>
      <c r="PFQ56" s="10"/>
      <c r="PFR56" s="10"/>
      <c r="PFS56" s="10"/>
      <c r="PFT56" s="10"/>
      <c r="PFU56" s="10"/>
      <c r="PFV56" s="10"/>
      <c r="PFW56" s="10"/>
      <c r="PFX56" s="10"/>
      <c r="PFY56" s="10"/>
      <c r="PFZ56" s="10"/>
      <c r="PGA56" s="10"/>
      <c r="PGB56" s="10"/>
      <c r="PGC56" s="10"/>
      <c r="PGD56" s="10"/>
      <c r="PGE56" s="10"/>
      <c r="PGF56" s="10"/>
      <c r="PGG56" s="10"/>
      <c r="PGH56" s="10"/>
      <c r="PGI56" s="10"/>
      <c r="PGJ56" s="10"/>
      <c r="PGK56" s="10"/>
      <c r="PGL56" s="10"/>
      <c r="PGM56" s="10"/>
      <c r="PGN56" s="10"/>
      <c r="PGO56" s="10"/>
      <c r="PGP56" s="10"/>
      <c r="PGQ56" s="10"/>
      <c r="PGR56" s="10"/>
      <c r="PGS56" s="10"/>
      <c r="PGT56" s="10"/>
      <c r="PGU56" s="10"/>
      <c r="PGV56" s="10"/>
      <c r="PGW56" s="10"/>
      <c r="PGX56" s="10"/>
      <c r="PGY56" s="10"/>
      <c r="PGZ56" s="10"/>
      <c r="PHA56" s="10"/>
      <c r="PHB56" s="10"/>
      <c r="PHC56" s="10"/>
      <c r="PHD56" s="10"/>
      <c r="PHE56" s="10"/>
      <c r="PHF56" s="10"/>
      <c r="PHG56" s="10"/>
      <c r="PHH56" s="10"/>
      <c r="PHI56" s="10"/>
      <c r="PHJ56" s="10"/>
      <c r="PHK56" s="10"/>
      <c r="PHL56" s="10"/>
      <c r="PHM56" s="10"/>
      <c r="PHN56" s="10"/>
      <c r="PHO56" s="10"/>
      <c r="PHP56" s="10"/>
      <c r="PHQ56" s="10"/>
      <c r="PHR56" s="10"/>
      <c r="PHS56" s="10"/>
      <c r="PHT56" s="10"/>
      <c r="PHU56" s="10"/>
      <c r="PHV56" s="10"/>
      <c r="PHW56" s="10"/>
      <c r="PHX56" s="10"/>
      <c r="PHY56" s="10"/>
      <c r="PHZ56" s="10"/>
      <c r="PIA56" s="10"/>
      <c r="PIB56" s="10"/>
      <c r="PIC56" s="10"/>
      <c r="PID56" s="10"/>
      <c r="PIE56" s="10"/>
      <c r="PIF56" s="10"/>
      <c r="PIG56" s="10"/>
      <c r="PIH56" s="10"/>
      <c r="PII56" s="10"/>
      <c r="PIJ56" s="10"/>
      <c r="PIK56" s="10"/>
      <c r="PIL56" s="10"/>
      <c r="PIM56" s="10"/>
      <c r="PIN56" s="10"/>
      <c r="PIO56" s="10"/>
      <c r="PIP56" s="10"/>
      <c r="PIQ56" s="10"/>
      <c r="PIR56" s="10"/>
      <c r="PIS56" s="10"/>
      <c r="PIT56" s="10"/>
      <c r="PIU56" s="10"/>
      <c r="PIV56" s="10"/>
      <c r="PIW56" s="10"/>
      <c r="PIX56" s="10"/>
      <c r="PIY56" s="10"/>
      <c r="PIZ56" s="10"/>
      <c r="PJA56" s="10"/>
      <c r="PJB56" s="10"/>
      <c r="PJC56" s="10"/>
      <c r="PJD56" s="10"/>
      <c r="PJE56" s="10"/>
      <c r="PJF56" s="10"/>
      <c r="PJG56" s="10"/>
      <c r="PJH56" s="10"/>
      <c r="PJI56" s="10"/>
      <c r="PJJ56" s="10"/>
      <c r="PJK56" s="10"/>
      <c r="PJL56" s="10"/>
      <c r="PJM56" s="10"/>
      <c r="PJN56" s="10"/>
      <c r="PJO56" s="10"/>
      <c r="PJP56" s="10"/>
      <c r="PJQ56" s="10"/>
      <c r="PJR56" s="10"/>
      <c r="PJS56" s="10"/>
      <c r="PJT56" s="10"/>
      <c r="PJU56" s="10"/>
      <c r="PJV56" s="10"/>
      <c r="PJW56" s="10"/>
      <c r="PJX56" s="10"/>
      <c r="PJY56" s="10"/>
      <c r="PJZ56" s="10"/>
      <c r="PKA56" s="10"/>
      <c r="PKB56" s="10"/>
      <c r="PKC56" s="10"/>
      <c r="PKD56" s="10"/>
      <c r="PKE56" s="10"/>
      <c r="PKF56" s="10"/>
      <c r="PKG56" s="10"/>
      <c r="PKH56" s="10"/>
      <c r="PKI56" s="10"/>
      <c r="PKJ56" s="10"/>
      <c r="PKK56" s="10"/>
      <c r="PKL56" s="10"/>
      <c r="PKM56" s="10"/>
      <c r="PKN56" s="10"/>
      <c r="PKO56" s="10"/>
      <c r="PKP56" s="10"/>
      <c r="PKQ56" s="10"/>
      <c r="PKR56" s="10"/>
      <c r="PKS56" s="10"/>
      <c r="PKT56" s="10"/>
      <c r="PKU56" s="10"/>
      <c r="PKV56" s="10"/>
      <c r="PKW56" s="10"/>
      <c r="PKX56" s="10"/>
      <c r="PKY56" s="10"/>
      <c r="PKZ56" s="10"/>
      <c r="PLA56" s="10"/>
      <c r="PLB56" s="10"/>
      <c r="PLC56" s="10"/>
      <c r="PLD56" s="10"/>
      <c r="PLE56" s="10"/>
      <c r="PLF56" s="10"/>
      <c r="PLG56" s="10"/>
      <c r="PLH56" s="10"/>
      <c r="PLI56" s="10"/>
      <c r="PLJ56" s="10"/>
      <c r="PLK56" s="10"/>
      <c r="PLL56" s="10"/>
      <c r="PLM56" s="10"/>
      <c r="PLN56" s="10"/>
      <c r="PLO56" s="10"/>
      <c r="PLP56" s="10"/>
      <c r="PLQ56" s="10"/>
      <c r="PLR56" s="10"/>
      <c r="PLS56" s="10"/>
      <c r="PLT56" s="10"/>
      <c r="PLU56" s="10"/>
      <c r="PLV56" s="10"/>
      <c r="PLW56" s="10"/>
      <c r="PLX56" s="10"/>
      <c r="PLY56" s="10"/>
      <c r="PLZ56" s="10"/>
      <c r="PMA56" s="10"/>
      <c r="PMB56" s="10"/>
      <c r="PMC56" s="10"/>
      <c r="PMD56" s="10"/>
      <c r="PME56" s="10"/>
      <c r="PMF56" s="10"/>
      <c r="PMG56" s="10"/>
      <c r="PMH56" s="10"/>
      <c r="PMI56" s="10"/>
      <c r="PMJ56" s="10"/>
      <c r="PMK56" s="10"/>
      <c r="PML56" s="10"/>
      <c r="PMM56" s="10"/>
      <c r="PMN56" s="10"/>
      <c r="PMO56" s="10"/>
      <c r="PMP56" s="10"/>
      <c r="PMQ56" s="10"/>
      <c r="PMR56" s="10"/>
      <c r="PMS56" s="10"/>
      <c r="PMT56" s="10"/>
      <c r="PMU56" s="10"/>
      <c r="PMV56" s="10"/>
      <c r="PMW56" s="10"/>
      <c r="PMX56" s="10"/>
      <c r="PMY56" s="10"/>
      <c r="PMZ56" s="10"/>
      <c r="PNA56" s="10"/>
      <c r="PNB56" s="10"/>
      <c r="PNC56" s="10"/>
      <c r="PND56" s="10"/>
      <c r="PNE56" s="10"/>
      <c r="PNF56" s="10"/>
      <c r="PNG56" s="10"/>
      <c r="PNH56" s="10"/>
      <c r="PNI56" s="10"/>
      <c r="PNJ56" s="10"/>
      <c r="PNK56" s="10"/>
      <c r="PNL56" s="10"/>
      <c r="PNM56" s="10"/>
      <c r="PNN56" s="10"/>
      <c r="PNO56" s="10"/>
      <c r="PNP56" s="10"/>
      <c r="PNQ56" s="10"/>
      <c r="PNR56" s="10"/>
      <c r="PNS56" s="10"/>
      <c r="PNT56" s="10"/>
      <c r="PNU56" s="10"/>
      <c r="PNV56" s="10"/>
      <c r="PNW56" s="10"/>
      <c r="PNX56" s="10"/>
      <c r="PNY56" s="10"/>
      <c r="PNZ56" s="10"/>
      <c r="POA56" s="10"/>
      <c r="POB56" s="10"/>
      <c r="POC56" s="10"/>
      <c r="POD56" s="10"/>
      <c r="POE56" s="10"/>
      <c r="POF56" s="10"/>
      <c r="POG56" s="10"/>
      <c r="POH56" s="10"/>
      <c r="POI56" s="10"/>
      <c r="POJ56" s="10"/>
      <c r="POK56" s="10"/>
      <c r="POL56" s="10"/>
      <c r="POM56" s="10"/>
      <c r="PON56" s="10"/>
      <c r="POO56" s="10"/>
      <c r="POP56" s="10"/>
      <c r="POQ56" s="10"/>
      <c r="POR56" s="10"/>
      <c r="POS56" s="10"/>
      <c r="POT56" s="10"/>
      <c r="POU56" s="10"/>
      <c r="POV56" s="10"/>
      <c r="POW56" s="10"/>
      <c r="POX56" s="10"/>
      <c r="POY56" s="10"/>
      <c r="POZ56" s="10"/>
      <c r="PPA56" s="10"/>
      <c r="PPB56" s="10"/>
      <c r="PPC56" s="10"/>
      <c r="PPD56" s="10"/>
      <c r="PPE56" s="10"/>
      <c r="PPF56" s="10"/>
      <c r="PPG56" s="10"/>
      <c r="PPH56" s="10"/>
      <c r="PPI56" s="10"/>
      <c r="PPJ56" s="10"/>
      <c r="PPK56" s="10"/>
      <c r="PPL56" s="10"/>
      <c r="PPM56" s="10"/>
      <c r="PPN56" s="10"/>
      <c r="PPO56" s="10"/>
      <c r="PPP56" s="10"/>
      <c r="PPQ56" s="10"/>
      <c r="PPR56" s="10"/>
      <c r="PPS56" s="10"/>
      <c r="PPT56" s="10"/>
      <c r="PPU56" s="10"/>
      <c r="PPV56" s="10"/>
      <c r="PPW56" s="10"/>
      <c r="PPX56" s="10"/>
      <c r="PPY56" s="10"/>
      <c r="PPZ56" s="10"/>
      <c r="PQA56" s="10"/>
      <c r="PQB56" s="10"/>
      <c r="PQC56" s="10"/>
      <c r="PQD56" s="10"/>
      <c r="PQE56" s="10"/>
      <c r="PQF56" s="10"/>
      <c r="PQG56" s="10"/>
      <c r="PQH56" s="10"/>
      <c r="PQI56" s="10"/>
      <c r="PQJ56" s="10"/>
      <c r="PQK56" s="10"/>
      <c r="PQL56" s="10"/>
      <c r="PQM56" s="10"/>
      <c r="PQN56" s="10"/>
      <c r="PQO56" s="10"/>
      <c r="PQP56" s="10"/>
      <c r="PQQ56" s="10"/>
      <c r="PQR56" s="10"/>
      <c r="PQS56" s="10"/>
      <c r="PQT56" s="10"/>
      <c r="PQU56" s="10"/>
      <c r="PQV56" s="10"/>
      <c r="PQW56" s="10"/>
      <c r="PQX56" s="10"/>
      <c r="PQY56" s="10"/>
      <c r="PQZ56" s="10"/>
      <c r="PRA56" s="10"/>
      <c r="PRB56" s="10"/>
      <c r="PRC56" s="10"/>
      <c r="PRD56" s="10"/>
      <c r="PRE56" s="10"/>
      <c r="PRF56" s="10"/>
      <c r="PRG56" s="10"/>
      <c r="PRH56" s="10"/>
      <c r="PRI56" s="10"/>
      <c r="PRJ56" s="10"/>
      <c r="PRK56" s="10"/>
      <c r="PRL56" s="10"/>
      <c r="PRM56" s="10"/>
      <c r="PRN56" s="10"/>
      <c r="PRO56" s="10"/>
      <c r="PRP56" s="10"/>
      <c r="PRQ56" s="10"/>
      <c r="PRR56" s="10"/>
      <c r="PRS56" s="10"/>
      <c r="PRT56" s="10"/>
      <c r="PRU56" s="10"/>
      <c r="PRV56" s="10"/>
      <c r="PRW56" s="10"/>
      <c r="PRX56" s="10"/>
      <c r="PRY56" s="10"/>
      <c r="PRZ56" s="10"/>
      <c r="PSA56" s="10"/>
      <c r="PSB56" s="10"/>
      <c r="PSC56" s="10"/>
      <c r="PSD56" s="10"/>
      <c r="PSE56" s="10"/>
      <c r="PSF56" s="10"/>
      <c r="PSG56" s="10"/>
      <c r="PSH56" s="10"/>
      <c r="PSI56" s="10"/>
      <c r="PSJ56" s="10"/>
      <c r="PSK56" s="10"/>
      <c r="PSL56" s="10"/>
      <c r="PSM56" s="10"/>
      <c r="PSN56" s="10"/>
      <c r="PSO56" s="10"/>
      <c r="PSP56" s="10"/>
      <c r="PSQ56" s="10"/>
      <c r="PSR56" s="10"/>
      <c r="PSS56" s="10"/>
      <c r="PST56" s="10"/>
      <c r="PSU56" s="10"/>
      <c r="PSV56" s="10"/>
      <c r="PSW56" s="10"/>
      <c r="PSX56" s="10"/>
      <c r="PSY56" s="10"/>
      <c r="PSZ56" s="10"/>
      <c r="PTA56" s="10"/>
      <c r="PTB56" s="10"/>
      <c r="PTC56" s="10"/>
      <c r="PTD56" s="10"/>
      <c r="PTE56" s="10"/>
      <c r="PTF56" s="10"/>
      <c r="PTG56" s="10"/>
      <c r="PTH56" s="10"/>
      <c r="PTI56" s="10"/>
      <c r="PTJ56" s="10"/>
      <c r="PTK56" s="10"/>
      <c r="PTL56" s="10"/>
      <c r="PTM56" s="10"/>
      <c r="PTN56" s="10"/>
      <c r="PTO56" s="10"/>
      <c r="PTP56" s="10"/>
      <c r="PTQ56" s="10"/>
      <c r="PTR56" s="10"/>
      <c r="PTS56" s="10"/>
      <c r="PTT56" s="10"/>
      <c r="PTU56" s="10"/>
      <c r="PTV56" s="10"/>
      <c r="PTW56" s="10"/>
      <c r="PTX56" s="10"/>
      <c r="PTY56" s="10"/>
      <c r="PTZ56" s="10"/>
      <c r="PUA56" s="10"/>
      <c r="PUB56" s="10"/>
      <c r="PUC56" s="10"/>
      <c r="PUD56" s="10"/>
      <c r="PUE56" s="10"/>
      <c r="PUF56" s="10"/>
      <c r="PUG56" s="10"/>
      <c r="PUH56" s="10"/>
      <c r="PUI56" s="10"/>
      <c r="PUJ56" s="10"/>
      <c r="PUK56" s="10"/>
      <c r="PUL56" s="10"/>
      <c r="PUM56" s="10"/>
      <c r="PUN56" s="10"/>
      <c r="PUO56" s="10"/>
      <c r="PUP56" s="10"/>
      <c r="PUQ56" s="10"/>
      <c r="PUR56" s="10"/>
      <c r="PUS56" s="10"/>
      <c r="PUT56" s="10"/>
      <c r="PUU56" s="10"/>
      <c r="PUV56" s="10"/>
      <c r="PUW56" s="10"/>
      <c r="PUX56" s="10"/>
      <c r="PUY56" s="10"/>
      <c r="PUZ56" s="10"/>
      <c r="PVA56" s="10"/>
      <c r="PVB56" s="10"/>
      <c r="PVC56" s="10"/>
      <c r="PVD56" s="10"/>
      <c r="PVE56" s="10"/>
      <c r="PVF56" s="10"/>
      <c r="PVG56" s="10"/>
      <c r="PVH56" s="10"/>
      <c r="PVI56" s="10"/>
      <c r="PVJ56" s="10"/>
      <c r="PVK56" s="10"/>
      <c r="PVL56" s="10"/>
      <c r="PVM56" s="10"/>
      <c r="PVN56" s="10"/>
      <c r="PVO56" s="10"/>
      <c r="PVP56" s="10"/>
      <c r="PVQ56" s="10"/>
      <c r="PVR56" s="10"/>
      <c r="PVS56" s="10"/>
      <c r="PVT56" s="10"/>
      <c r="PVU56" s="10"/>
      <c r="PVV56" s="10"/>
      <c r="PVW56" s="10"/>
      <c r="PVX56" s="10"/>
      <c r="PVY56" s="10"/>
      <c r="PVZ56" s="10"/>
      <c r="PWA56" s="10"/>
      <c r="PWB56" s="10"/>
      <c r="PWC56" s="10"/>
      <c r="PWD56" s="10"/>
      <c r="PWE56" s="10"/>
      <c r="PWF56" s="10"/>
      <c r="PWG56" s="10"/>
      <c r="PWH56" s="10"/>
      <c r="PWI56" s="10"/>
      <c r="PWJ56" s="10"/>
      <c r="PWK56" s="10"/>
      <c r="PWL56" s="10"/>
      <c r="PWM56" s="10"/>
      <c r="PWN56" s="10"/>
      <c r="PWO56" s="10"/>
      <c r="PWP56" s="10"/>
      <c r="PWQ56" s="10"/>
      <c r="PWR56" s="10"/>
      <c r="PWS56" s="10"/>
      <c r="PWT56" s="10"/>
      <c r="PWU56" s="10"/>
      <c r="PWV56" s="10"/>
      <c r="PWW56" s="10"/>
      <c r="PWX56" s="10"/>
      <c r="PWY56" s="10"/>
      <c r="PWZ56" s="10"/>
      <c r="PXA56" s="10"/>
      <c r="PXB56" s="10"/>
      <c r="PXC56" s="10"/>
      <c r="PXD56" s="10"/>
      <c r="PXE56" s="10"/>
      <c r="PXF56" s="10"/>
      <c r="PXG56" s="10"/>
      <c r="PXH56" s="10"/>
      <c r="PXI56" s="10"/>
      <c r="PXJ56" s="10"/>
      <c r="PXK56" s="10"/>
      <c r="PXL56" s="10"/>
      <c r="PXM56" s="10"/>
      <c r="PXN56" s="10"/>
      <c r="PXO56" s="10"/>
      <c r="PXP56" s="10"/>
      <c r="PXQ56" s="10"/>
      <c r="PXR56" s="10"/>
      <c r="PXS56" s="10"/>
      <c r="PXT56" s="10"/>
      <c r="PXU56" s="10"/>
      <c r="PXV56" s="10"/>
      <c r="PXW56" s="10"/>
      <c r="PXX56" s="10"/>
      <c r="PXY56" s="10"/>
      <c r="PXZ56" s="10"/>
      <c r="PYA56" s="10"/>
      <c r="PYB56" s="10"/>
      <c r="PYC56" s="10"/>
      <c r="PYD56" s="10"/>
      <c r="PYE56" s="10"/>
      <c r="PYF56" s="10"/>
      <c r="PYG56" s="10"/>
      <c r="PYH56" s="10"/>
      <c r="PYI56" s="10"/>
      <c r="PYJ56" s="10"/>
      <c r="PYK56" s="10"/>
      <c r="PYL56" s="10"/>
      <c r="PYM56" s="10"/>
      <c r="PYN56" s="10"/>
      <c r="PYO56" s="10"/>
      <c r="PYP56" s="10"/>
      <c r="PYQ56" s="10"/>
      <c r="PYR56" s="10"/>
      <c r="PYS56" s="10"/>
      <c r="PYT56" s="10"/>
      <c r="PYU56" s="10"/>
      <c r="PYV56" s="10"/>
      <c r="PYW56" s="10"/>
      <c r="PYX56" s="10"/>
      <c r="PYY56" s="10"/>
      <c r="PYZ56" s="10"/>
      <c r="PZA56" s="10"/>
      <c r="PZB56" s="10"/>
      <c r="PZC56" s="10"/>
      <c r="PZD56" s="10"/>
      <c r="PZE56" s="10"/>
      <c r="PZF56" s="10"/>
      <c r="PZG56" s="10"/>
      <c r="PZH56" s="10"/>
      <c r="PZI56" s="10"/>
      <c r="PZJ56" s="10"/>
      <c r="PZK56" s="10"/>
      <c r="PZL56" s="10"/>
      <c r="PZM56" s="10"/>
      <c r="PZN56" s="10"/>
      <c r="PZO56" s="10"/>
      <c r="PZP56" s="10"/>
      <c r="PZQ56" s="10"/>
      <c r="PZR56" s="10"/>
      <c r="PZS56" s="10"/>
      <c r="PZT56" s="10"/>
      <c r="PZU56" s="10"/>
      <c r="PZV56" s="10"/>
      <c r="PZW56" s="10"/>
      <c r="PZX56" s="10"/>
      <c r="PZY56" s="10"/>
      <c r="PZZ56" s="10"/>
      <c r="QAA56" s="10"/>
      <c r="QAB56" s="10"/>
      <c r="QAC56" s="10"/>
      <c r="QAD56" s="10"/>
      <c r="QAE56" s="10"/>
      <c r="QAF56" s="10"/>
      <c r="QAG56" s="10"/>
      <c r="QAH56" s="10"/>
      <c r="QAI56" s="10"/>
      <c r="QAJ56" s="10"/>
      <c r="QAK56" s="10"/>
      <c r="QAL56" s="10"/>
      <c r="QAM56" s="10"/>
      <c r="QAN56" s="10"/>
      <c r="QAO56" s="10"/>
      <c r="QAP56" s="10"/>
      <c r="QAQ56" s="10"/>
      <c r="QAR56" s="10"/>
      <c r="QAS56" s="10"/>
      <c r="QAT56" s="10"/>
      <c r="QAU56" s="10"/>
      <c r="QAV56" s="10"/>
      <c r="QAW56" s="10"/>
      <c r="QAX56" s="10"/>
      <c r="QAY56" s="10"/>
      <c r="QAZ56" s="10"/>
      <c r="QBA56" s="10"/>
      <c r="QBB56" s="10"/>
      <c r="QBC56" s="10"/>
      <c r="QBD56" s="10"/>
      <c r="QBE56" s="10"/>
      <c r="QBF56" s="10"/>
      <c r="QBG56" s="10"/>
      <c r="QBH56" s="10"/>
      <c r="QBI56" s="10"/>
      <c r="QBJ56" s="10"/>
      <c r="QBK56" s="10"/>
      <c r="QBL56" s="10"/>
      <c r="QBM56" s="10"/>
      <c r="QBN56" s="10"/>
      <c r="QBO56" s="10"/>
      <c r="QBP56" s="10"/>
      <c r="QBQ56" s="10"/>
      <c r="QBR56" s="10"/>
      <c r="QBS56" s="10"/>
      <c r="QBT56" s="10"/>
      <c r="QBU56" s="10"/>
      <c r="QBV56" s="10"/>
      <c r="QBW56" s="10"/>
      <c r="QBX56" s="10"/>
      <c r="QBY56" s="10"/>
      <c r="QBZ56" s="10"/>
      <c r="QCA56" s="10"/>
      <c r="QCB56" s="10"/>
      <c r="QCC56" s="10"/>
      <c r="QCD56" s="10"/>
      <c r="QCE56" s="10"/>
      <c r="QCF56" s="10"/>
      <c r="QCG56" s="10"/>
      <c r="QCH56" s="10"/>
      <c r="QCI56" s="10"/>
      <c r="QCJ56" s="10"/>
      <c r="QCK56" s="10"/>
      <c r="QCL56" s="10"/>
      <c r="QCM56" s="10"/>
      <c r="QCN56" s="10"/>
      <c r="QCO56" s="10"/>
      <c r="QCP56" s="10"/>
      <c r="QCQ56" s="10"/>
      <c r="QCR56" s="10"/>
      <c r="QCS56" s="10"/>
      <c r="QCT56" s="10"/>
      <c r="QCU56" s="10"/>
      <c r="QCV56" s="10"/>
      <c r="QCW56" s="10"/>
      <c r="QCX56" s="10"/>
      <c r="QCY56" s="10"/>
      <c r="QCZ56" s="10"/>
      <c r="QDA56" s="10"/>
      <c r="QDB56" s="10"/>
      <c r="QDC56" s="10"/>
      <c r="QDD56" s="10"/>
      <c r="QDE56" s="10"/>
      <c r="QDF56" s="10"/>
      <c r="QDG56" s="10"/>
      <c r="QDH56" s="10"/>
      <c r="QDI56" s="10"/>
      <c r="QDJ56" s="10"/>
      <c r="QDK56" s="10"/>
      <c r="QDL56" s="10"/>
      <c r="QDM56" s="10"/>
      <c r="QDN56" s="10"/>
      <c r="QDO56" s="10"/>
      <c r="QDP56" s="10"/>
      <c r="QDQ56" s="10"/>
      <c r="QDR56" s="10"/>
      <c r="QDS56" s="10"/>
      <c r="QDT56" s="10"/>
      <c r="QDU56" s="10"/>
      <c r="QDV56" s="10"/>
      <c r="QDW56" s="10"/>
      <c r="QDX56" s="10"/>
      <c r="QDY56" s="10"/>
      <c r="QDZ56" s="10"/>
      <c r="QEA56" s="10"/>
      <c r="QEB56" s="10"/>
      <c r="QEC56" s="10"/>
      <c r="QED56" s="10"/>
      <c r="QEE56" s="10"/>
      <c r="QEF56" s="10"/>
      <c r="QEG56" s="10"/>
      <c r="QEH56" s="10"/>
      <c r="QEI56" s="10"/>
      <c r="QEJ56" s="10"/>
      <c r="QEK56" s="10"/>
      <c r="QEL56" s="10"/>
      <c r="QEM56" s="10"/>
      <c r="QEN56" s="10"/>
      <c r="QEO56" s="10"/>
      <c r="QEP56" s="10"/>
      <c r="QEQ56" s="10"/>
      <c r="QER56" s="10"/>
      <c r="QES56" s="10"/>
      <c r="QET56" s="10"/>
      <c r="QEU56" s="10"/>
      <c r="QEV56" s="10"/>
      <c r="QEW56" s="10"/>
      <c r="QEX56" s="10"/>
      <c r="QEY56" s="10"/>
      <c r="QEZ56" s="10"/>
      <c r="QFA56" s="10"/>
      <c r="QFB56" s="10"/>
      <c r="QFC56" s="10"/>
      <c r="QFD56" s="10"/>
      <c r="QFE56" s="10"/>
      <c r="QFF56" s="10"/>
      <c r="QFG56" s="10"/>
      <c r="QFH56" s="10"/>
      <c r="QFI56" s="10"/>
      <c r="QFJ56" s="10"/>
      <c r="QFK56" s="10"/>
      <c r="QFL56" s="10"/>
      <c r="QFM56" s="10"/>
      <c r="QFN56" s="10"/>
      <c r="QFO56" s="10"/>
      <c r="QFP56" s="10"/>
      <c r="QFQ56" s="10"/>
      <c r="QFR56" s="10"/>
      <c r="QFS56" s="10"/>
      <c r="QFT56" s="10"/>
      <c r="QFU56" s="10"/>
      <c r="QFV56" s="10"/>
      <c r="QFW56" s="10"/>
      <c r="QFX56" s="10"/>
      <c r="QFY56" s="10"/>
      <c r="QFZ56" s="10"/>
      <c r="QGA56" s="10"/>
      <c r="QGB56" s="10"/>
      <c r="QGC56" s="10"/>
      <c r="QGD56" s="10"/>
      <c r="QGE56" s="10"/>
      <c r="QGF56" s="10"/>
      <c r="QGG56" s="10"/>
      <c r="QGH56" s="10"/>
      <c r="QGI56" s="10"/>
      <c r="QGJ56" s="10"/>
      <c r="QGK56" s="10"/>
      <c r="QGL56" s="10"/>
      <c r="QGM56" s="10"/>
      <c r="QGN56" s="10"/>
      <c r="QGO56" s="10"/>
      <c r="QGP56" s="10"/>
      <c r="QGQ56" s="10"/>
      <c r="QGR56" s="10"/>
      <c r="QGS56" s="10"/>
      <c r="QGT56" s="10"/>
      <c r="QGU56" s="10"/>
      <c r="QGV56" s="10"/>
      <c r="QGW56" s="10"/>
      <c r="QGX56" s="10"/>
      <c r="QGY56" s="10"/>
      <c r="QGZ56" s="10"/>
      <c r="QHA56" s="10"/>
      <c r="QHB56" s="10"/>
      <c r="QHC56" s="10"/>
      <c r="QHD56" s="10"/>
      <c r="QHE56" s="10"/>
      <c r="QHF56" s="10"/>
      <c r="QHG56" s="10"/>
      <c r="QHH56" s="10"/>
      <c r="QHI56" s="10"/>
      <c r="QHJ56" s="10"/>
      <c r="QHK56" s="10"/>
      <c r="QHL56" s="10"/>
      <c r="QHM56" s="10"/>
      <c r="QHN56" s="10"/>
      <c r="QHO56" s="10"/>
      <c r="QHP56" s="10"/>
      <c r="QHQ56" s="10"/>
      <c r="QHR56" s="10"/>
      <c r="QHS56" s="10"/>
      <c r="QHT56" s="10"/>
      <c r="QHU56" s="10"/>
      <c r="QHV56" s="10"/>
      <c r="QHW56" s="10"/>
      <c r="QHX56" s="10"/>
      <c r="QHY56" s="10"/>
      <c r="QHZ56" s="10"/>
      <c r="QIA56" s="10"/>
      <c r="QIB56" s="10"/>
      <c r="QIC56" s="10"/>
      <c r="QID56" s="10"/>
      <c r="QIE56" s="10"/>
      <c r="QIF56" s="10"/>
      <c r="QIG56" s="10"/>
      <c r="QIH56" s="10"/>
      <c r="QII56" s="10"/>
      <c r="QIJ56" s="10"/>
      <c r="QIK56" s="10"/>
      <c r="QIL56" s="10"/>
      <c r="QIM56" s="10"/>
      <c r="QIN56" s="10"/>
      <c r="QIO56" s="10"/>
      <c r="QIP56" s="10"/>
      <c r="QIQ56" s="10"/>
      <c r="QIR56" s="10"/>
      <c r="QIS56" s="10"/>
      <c r="QIT56" s="10"/>
      <c r="QIU56" s="10"/>
      <c r="QIV56" s="10"/>
      <c r="QIW56" s="10"/>
      <c r="QIX56" s="10"/>
      <c r="QIY56" s="10"/>
      <c r="QIZ56" s="10"/>
      <c r="QJA56" s="10"/>
      <c r="QJB56" s="10"/>
      <c r="QJC56" s="10"/>
      <c r="QJD56" s="10"/>
      <c r="QJE56" s="10"/>
      <c r="QJF56" s="10"/>
      <c r="QJG56" s="10"/>
      <c r="QJH56" s="10"/>
      <c r="QJI56" s="10"/>
      <c r="QJJ56" s="10"/>
      <c r="QJK56" s="10"/>
      <c r="QJL56" s="10"/>
      <c r="QJM56" s="10"/>
      <c r="QJN56" s="10"/>
      <c r="QJO56" s="10"/>
      <c r="QJP56" s="10"/>
      <c r="QJQ56" s="10"/>
      <c r="QJR56" s="10"/>
      <c r="QJS56" s="10"/>
      <c r="QJT56" s="10"/>
      <c r="QJU56" s="10"/>
      <c r="QJV56" s="10"/>
      <c r="QJW56" s="10"/>
      <c r="QJX56" s="10"/>
      <c r="QJY56" s="10"/>
      <c r="QJZ56" s="10"/>
      <c r="QKA56" s="10"/>
      <c r="QKB56" s="10"/>
      <c r="QKC56" s="10"/>
      <c r="QKD56" s="10"/>
      <c r="QKE56" s="10"/>
      <c r="QKF56" s="10"/>
      <c r="QKG56" s="10"/>
      <c r="QKH56" s="10"/>
      <c r="QKI56" s="10"/>
      <c r="QKJ56" s="10"/>
      <c r="QKK56" s="10"/>
      <c r="QKL56" s="10"/>
      <c r="QKM56" s="10"/>
      <c r="QKN56" s="10"/>
      <c r="QKO56" s="10"/>
      <c r="QKP56" s="10"/>
      <c r="QKQ56" s="10"/>
      <c r="QKR56" s="10"/>
      <c r="QKS56" s="10"/>
      <c r="QKT56" s="10"/>
      <c r="QKU56" s="10"/>
      <c r="QKV56" s="10"/>
      <c r="QKW56" s="10"/>
      <c r="QKX56" s="10"/>
      <c r="QKY56" s="10"/>
      <c r="QKZ56" s="10"/>
      <c r="QLA56" s="10"/>
      <c r="QLB56" s="10"/>
      <c r="QLC56" s="10"/>
      <c r="QLD56" s="10"/>
      <c r="QLE56" s="10"/>
      <c r="QLF56" s="10"/>
      <c r="QLG56" s="10"/>
      <c r="QLH56" s="10"/>
      <c r="QLI56" s="10"/>
      <c r="QLJ56" s="10"/>
      <c r="QLK56" s="10"/>
      <c r="QLL56" s="10"/>
      <c r="QLM56" s="10"/>
      <c r="QLN56" s="10"/>
      <c r="QLO56" s="10"/>
      <c r="QLP56" s="10"/>
      <c r="QLQ56" s="10"/>
      <c r="QLR56" s="10"/>
      <c r="QLS56" s="10"/>
      <c r="QLT56" s="10"/>
      <c r="QLU56" s="10"/>
      <c r="QLV56" s="10"/>
      <c r="QLW56" s="10"/>
      <c r="QLX56" s="10"/>
      <c r="QLY56" s="10"/>
      <c r="QLZ56" s="10"/>
      <c r="QMA56" s="10"/>
      <c r="QMB56" s="10"/>
      <c r="QMC56" s="10"/>
      <c r="QMD56" s="10"/>
      <c r="QME56" s="10"/>
      <c r="QMF56" s="10"/>
      <c r="QMG56" s="10"/>
      <c r="QMH56" s="10"/>
      <c r="QMI56" s="10"/>
      <c r="QMJ56" s="10"/>
      <c r="QMK56" s="10"/>
      <c r="QML56" s="10"/>
      <c r="QMM56" s="10"/>
      <c r="QMN56" s="10"/>
      <c r="QMO56" s="10"/>
      <c r="QMP56" s="10"/>
      <c r="QMQ56" s="10"/>
      <c r="QMR56" s="10"/>
      <c r="QMS56" s="10"/>
      <c r="QMT56" s="10"/>
      <c r="QMU56" s="10"/>
      <c r="QMV56" s="10"/>
      <c r="QMW56" s="10"/>
      <c r="QMX56" s="10"/>
      <c r="QMY56" s="10"/>
      <c r="QMZ56" s="10"/>
      <c r="QNA56" s="10"/>
      <c r="QNB56" s="10"/>
      <c r="QNC56" s="10"/>
      <c r="QND56" s="10"/>
      <c r="QNE56" s="10"/>
      <c r="QNF56" s="10"/>
      <c r="QNG56" s="10"/>
      <c r="QNH56" s="10"/>
      <c r="QNI56" s="10"/>
      <c r="QNJ56" s="10"/>
      <c r="QNK56" s="10"/>
      <c r="QNL56" s="10"/>
      <c r="QNM56" s="10"/>
      <c r="QNN56" s="10"/>
      <c r="QNO56" s="10"/>
      <c r="QNP56" s="10"/>
      <c r="QNQ56" s="10"/>
      <c r="QNR56" s="10"/>
      <c r="QNS56" s="10"/>
      <c r="QNT56" s="10"/>
      <c r="QNU56" s="10"/>
      <c r="QNV56" s="10"/>
      <c r="QNW56" s="10"/>
      <c r="QNX56" s="10"/>
      <c r="QNY56" s="10"/>
      <c r="QNZ56" s="10"/>
      <c r="QOA56" s="10"/>
      <c r="QOB56" s="10"/>
      <c r="QOC56" s="10"/>
      <c r="QOD56" s="10"/>
      <c r="QOE56" s="10"/>
      <c r="QOF56" s="10"/>
      <c r="QOG56" s="10"/>
      <c r="QOH56" s="10"/>
      <c r="QOI56" s="10"/>
      <c r="QOJ56" s="10"/>
      <c r="QOK56" s="10"/>
      <c r="QOL56" s="10"/>
      <c r="QOM56" s="10"/>
      <c r="QON56" s="10"/>
      <c r="QOO56" s="10"/>
      <c r="QOP56" s="10"/>
      <c r="QOQ56" s="10"/>
      <c r="QOR56" s="10"/>
      <c r="QOS56" s="10"/>
      <c r="QOT56" s="10"/>
      <c r="QOU56" s="10"/>
      <c r="QOV56" s="10"/>
      <c r="QOW56" s="10"/>
      <c r="QOX56" s="10"/>
      <c r="QOY56" s="10"/>
      <c r="QOZ56" s="10"/>
      <c r="QPA56" s="10"/>
      <c r="QPB56" s="10"/>
      <c r="QPC56" s="10"/>
      <c r="QPD56" s="10"/>
      <c r="QPE56" s="10"/>
      <c r="QPF56" s="10"/>
      <c r="QPG56" s="10"/>
      <c r="QPH56" s="10"/>
      <c r="QPI56" s="10"/>
      <c r="QPJ56" s="10"/>
      <c r="QPK56" s="10"/>
      <c r="QPL56" s="10"/>
      <c r="QPM56" s="10"/>
      <c r="QPN56" s="10"/>
      <c r="QPO56" s="10"/>
      <c r="QPP56" s="10"/>
      <c r="QPQ56" s="10"/>
      <c r="QPR56" s="10"/>
      <c r="QPS56" s="10"/>
      <c r="QPT56" s="10"/>
      <c r="QPU56" s="10"/>
      <c r="QPV56" s="10"/>
      <c r="QPW56" s="10"/>
      <c r="QPX56" s="10"/>
      <c r="QPY56" s="10"/>
      <c r="QPZ56" s="10"/>
      <c r="QQA56" s="10"/>
      <c r="QQB56" s="10"/>
      <c r="QQC56" s="10"/>
      <c r="QQD56" s="10"/>
      <c r="QQE56" s="10"/>
      <c r="QQF56" s="10"/>
      <c r="QQG56" s="10"/>
      <c r="QQH56" s="10"/>
      <c r="QQI56" s="10"/>
      <c r="QQJ56" s="10"/>
      <c r="QQK56" s="10"/>
      <c r="QQL56" s="10"/>
      <c r="QQM56" s="10"/>
      <c r="QQN56" s="10"/>
      <c r="QQO56" s="10"/>
      <c r="QQP56" s="10"/>
      <c r="QQQ56" s="10"/>
      <c r="QQR56" s="10"/>
      <c r="QQS56" s="10"/>
      <c r="QQT56" s="10"/>
      <c r="QQU56" s="10"/>
      <c r="QQV56" s="10"/>
      <c r="QQW56" s="10"/>
      <c r="QQX56" s="10"/>
      <c r="QQY56" s="10"/>
      <c r="QQZ56" s="10"/>
      <c r="QRA56" s="10"/>
      <c r="QRB56" s="10"/>
      <c r="QRC56" s="10"/>
      <c r="QRD56" s="10"/>
      <c r="QRE56" s="10"/>
      <c r="QRF56" s="10"/>
      <c r="QRG56" s="10"/>
      <c r="QRH56" s="10"/>
      <c r="QRI56" s="10"/>
      <c r="QRJ56" s="10"/>
      <c r="QRK56" s="10"/>
      <c r="QRL56" s="10"/>
      <c r="QRM56" s="10"/>
      <c r="QRN56" s="10"/>
      <c r="QRO56" s="10"/>
      <c r="QRP56" s="10"/>
      <c r="QRQ56" s="10"/>
      <c r="QRR56" s="10"/>
      <c r="QRS56" s="10"/>
      <c r="QRT56" s="10"/>
      <c r="QRU56" s="10"/>
      <c r="QRV56" s="10"/>
      <c r="QRW56" s="10"/>
      <c r="QRX56" s="10"/>
      <c r="QRY56" s="10"/>
      <c r="QRZ56" s="10"/>
      <c r="QSA56" s="10"/>
      <c r="QSB56" s="10"/>
      <c r="QSC56" s="10"/>
      <c r="QSD56" s="10"/>
      <c r="QSE56" s="10"/>
      <c r="QSF56" s="10"/>
      <c r="QSG56" s="10"/>
      <c r="QSH56" s="10"/>
      <c r="QSI56" s="10"/>
      <c r="QSJ56" s="10"/>
      <c r="QSK56" s="10"/>
      <c r="QSL56" s="10"/>
      <c r="QSM56" s="10"/>
      <c r="QSN56" s="10"/>
      <c r="QSO56" s="10"/>
      <c r="QSP56" s="10"/>
      <c r="QSQ56" s="10"/>
      <c r="QSR56" s="10"/>
      <c r="QSS56" s="10"/>
      <c r="QST56" s="10"/>
      <c r="QSU56" s="10"/>
      <c r="QSV56" s="10"/>
      <c r="QSW56" s="10"/>
      <c r="QSX56" s="10"/>
      <c r="QSY56" s="10"/>
      <c r="QSZ56" s="10"/>
      <c r="QTA56" s="10"/>
      <c r="QTB56" s="10"/>
      <c r="QTC56" s="10"/>
      <c r="QTD56" s="10"/>
      <c r="QTE56" s="10"/>
      <c r="QTF56" s="10"/>
      <c r="QTG56" s="10"/>
      <c r="QTH56" s="10"/>
      <c r="QTI56" s="10"/>
      <c r="QTJ56" s="10"/>
      <c r="QTK56" s="10"/>
      <c r="QTL56" s="10"/>
      <c r="QTM56" s="10"/>
      <c r="QTN56" s="10"/>
      <c r="QTO56" s="10"/>
      <c r="QTP56" s="10"/>
      <c r="QTQ56" s="10"/>
      <c r="QTR56" s="10"/>
      <c r="QTS56" s="10"/>
      <c r="QTT56" s="10"/>
      <c r="QTU56" s="10"/>
      <c r="QTV56" s="10"/>
      <c r="QTW56" s="10"/>
      <c r="QTX56" s="10"/>
      <c r="QTY56" s="10"/>
      <c r="QTZ56" s="10"/>
      <c r="QUA56" s="10"/>
      <c r="QUB56" s="10"/>
      <c r="QUC56" s="10"/>
      <c r="QUD56" s="10"/>
      <c r="QUE56" s="10"/>
      <c r="QUF56" s="10"/>
      <c r="QUG56" s="10"/>
      <c r="QUH56" s="10"/>
      <c r="QUI56" s="10"/>
      <c r="QUJ56" s="10"/>
      <c r="QUK56" s="10"/>
      <c r="QUL56" s="10"/>
      <c r="QUM56" s="10"/>
      <c r="QUN56" s="10"/>
      <c r="QUO56" s="10"/>
      <c r="QUP56" s="10"/>
      <c r="QUQ56" s="10"/>
      <c r="QUR56" s="10"/>
      <c r="QUS56" s="10"/>
      <c r="QUT56" s="10"/>
      <c r="QUU56" s="10"/>
      <c r="QUV56" s="10"/>
      <c r="QUW56" s="10"/>
      <c r="QUX56" s="10"/>
      <c r="QUY56" s="10"/>
      <c r="QUZ56" s="10"/>
      <c r="QVA56" s="10"/>
      <c r="QVB56" s="10"/>
      <c r="QVC56" s="10"/>
      <c r="QVD56" s="10"/>
      <c r="QVE56" s="10"/>
      <c r="QVF56" s="10"/>
      <c r="QVG56" s="10"/>
      <c r="QVH56" s="10"/>
      <c r="QVI56" s="10"/>
      <c r="QVJ56" s="10"/>
      <c r="QVK56" s="10"/>
      <c r="QVL56" s="10"/>
      <c r="QVM56" s="10"/>
      <c r="QVN56" s="10"/>
      <c r="QVO56" s="10"/>
      <c r="QVP56" s="10"/>
      <c r="QVQ56" s="10"/>
      <c r="QVR56" s="10"/>
      <c r="QVS56" s="10"/>
      <c r="QVT56" s="10"/>
      <c r="QVU56" s="10"/>
      <c r="QVV56" s="10"/>
      <c r="QVW56" s="10"/>
      <c r="QVX56" s="10"/>
      <c r="QVY56" s="10"/>
      <c r="QVZ56" s="10"/>
      <c r="QWA56" s="10"/>
      <c r="QWB56" s="10"/>
      <c r="QWC56" s="10"/>
      <c r="QWD56" s="10"/>
      <c r="QWE56" s="10"/>
      <c r="QWF56" s="10"/>
      <c r="QWG56" s="10"/>
      <c r="QWH56" s="10"/>
      <c r="QWI56" s="10"/>
      <c r="QWJ56" s="10"/>
      <c r="QWK56" s="10"/>
      <c r="QWL56" s="10"/>
      <c r="QWM56" s="10"/>
      <c r="QWN56" s="10"/>
      <c r="QWO56" s="10"/>
      <c r="QWP56" s="10"/>
      <c r="QWQ56" s="10"/>
      <c r="QWR56" s="10"/>
      <c r="QWS56" s="10"/>
      <c r="QWT56" s="10"/>
      <c r="QWU56" s="10"/>
      <c r="QWV56" s="10"/>
      <c r="QWW56" s="10"/>
      <c r="QWX56" s="10"/>
      <c r="QWY56" s="10"/>
      <c r="QWZ56" s="10"/>
      <c r="QXA56" s="10"/>
      <c r="QXB56" s="10"/>
      <c r="QXC56" s="10"/>
      <c r="QXD56" s="10"/>
      <c r="QXE56" s="10"/>
      <c r="QXF56" s="10"/>
      <c r="QXG56" s="10"/>
      <c r="QXH56" s="10"/>
      <c r="QXI56" s="10"/>
      <c r="QXJ56" s="10"/>
      <c r="QXK56" s="10"/>
      <c r="QXL56" s="10"/>
      <c r="QXM56" s="10"/>
      <c r="QXN56" s="10"/>
      <c r="QXO56" s="10"/>
      <c r="QXP56" s="10"/>
      <c r="QXQ56" s="10"/>
      <c r="QXR56" s="10"/>
      <c r="QXS56" s="10"/>
      <c r="QXT56" s="10"/>
      <c r="QXU56" s="10"/>
      <c r="QXV56" s="10"/>
      <c r="QXW56" s="10"/>
      <c r="QXX56" s="10"/>
      <c r="QXY56" s="10"/>
      <c r="QXZ56" s="10"/>
      <c r="QYA56" s="10"/>
      <c r="QYB56" s="10"/>
      <c r="QYC56" s="10"/>
      <c r="QYD56" s="10"/>
      <c r="QYE56" s="10"/>
      <c r="QYF56" s="10"/>
      <c r="QYG56" s="10"/>
      <c r="QYH56" s="10"/>
      <c r="QYI56" s="10"/>
      <c r="QYJ56" s="10"/>
      <c r="QYK56" s="10"/>
      <c r="QYL56" s="10"/>
      <c r="QYM56" s="10"/>
      <c r="QYN56" s="10"/>
      <c r="QYO56" s="10"/>
      <c r="QYP56" s="10"/>
      <c r="QYQ56" s="10"/>
      <c r="QYR56" s="10"/>
      <c r="QYS56" s="10"/>
      <c r="QYT56" s="10"/>
      <c r="QYU56" s="10"/>
      <c r="QYV56" s="10"/>
      <c r="QYW56" s="10"/>
      <c r="QYX56" s="10"/>
      <c r="QYY56" s="10"/>
      <c r="QYZ56" s="10"/>
      <c r="QZA56" s="10"/>
      <c r="QZB56" s="10"/>
      <c r="QZC56" s="10"/>
      <c r="QZD56" s="10"/>
      <c r="QZE56" s="10"/>
      <c r="QZF56" s="10"/>
      <c r="QZG56" s="10"/>
      <c r="QZH56" s="10"/>
      <c r="QZI56" s="10"/>
      <c r="QZJ56" s="10"/>
      <c r="QZK56" s="10"/>
      <c r="QZL56" s="10"/>
      <c r="QZM56" s="10"/>
      <c r="QZN56" s="10"/>
      <c r="QZO56" s="10"/>
      <c r="QZP56" s="10"/>
      <c r="QZQ56" s="10"/>
      <c r="QZR56" s="10"/>
      <c r="QZS56" s="10"/>
      <c r="QZT56" s="10"/>
      <c r="QZU56" s="10"/>
      <c r="QZV56" s="10"/>
      <c r="QZW56" s="10"/>
      <c r="QZX56" s="10"/>
      <c r="QZY56" s="10"/>
      <c r="QZZ56" s="10"/>
      <c r="RAA56" s="10"/>
      <c r="RAB56" s="10"/>
      <c r="RAC56" s="10"/>
      <c r="RAD56" s="10"/>
      <c r="RAE56" s="10"/>
      <c r="RAF56" s="10"/>
      <c r="RAG56" s="10"/>
      <c r="RAH56" s="10"/>
      <c r="RAI56" s="10"/>
      <c r="RAJ56" s="10"/>
      <c r="RAK56" s="10"/>
      <c r="RAL56" s="10"/>
      <c r="RAM56" s="10"/>
      <c r="RAN56" s="10"/>
      <c r="RAO56" s="10"/>
      <c r="RAP56" s="10"/>
      <c r="RAQ56" s="10"/>
      <c r="RAR56" s="10"/>
      <c r="RAS56" s="10"/>
      <c r="RAT56" s="10"/>
      <c r="RAU56" s="10"/>
      <c r="RAV56" s="10"/>
      <c r="RAW56" s="10"/>
      <c r="RAX56" s="10"/>
      <c r="RAY56" s="10"/>
      <c r="RAZ56" s="10"/>
      <c r="RBA56" s="10"/>
      <c r="RBB56" s="10"/>
      <c r="RBC56" s="10"/>
      <c r="RBD56" s="10"/>
      <c r="RBE56" s="10"/>
      <c r="RBF56" s="10"/>
      <c r="RBG56" s="10"/>
      <c r="RBH56" s="10"/>
      <c r="RBI56" s="10"/>
      <c r="RBJ56" s="10"/>
      <c r="RBK56" s="10"/>
      <c r="RBL56" s="10"/>
      <c r="RBM56" s="10"/>
      <c r="RBN56" s="10"/>
      <c r="RBO56" s="10"/>
      <c r="RBP56" s="10"/>
      <c r="RBQ56" s="10"/>
      <c r="RBR56" s="10"/>
      <c r="RBS56" s="10"/>
      <c r="RBT56" s="10"/>
      <c r="RBU56" s="10"/>
      <c r="RBV56" s="10"/>
      <c r="RBW56" s="10"/>
      <c r="RBX56" s="10"/>
      <c r="RBY56" s="10"/>
      <c r="RBZ56" s="10"/>
      <c r="RCA56" s="10"/>
      <c r="RCB56" s="10"/>
      <c r="RCC56" s="10"/>
      <c r="RCD56" s="10"/>
      <c r="RCE56" s="10"/>
      <c r="RCF56" s="10"/>
      <c r="RCG56" s="10"/>
      <c r="RCH56" s="10"/>
      <c r="RCI56" s="10"/>
      <c r="RCJ56" s="10"/>
      <c r="RCK56" s="10"/>
      <c r="RCL56" s="10"/>
      <c r="RCM56" s="10"/>
      <c r="RCN56" s="10"/>
      <c r="RCO56" s="10"/>
      <c r="RCP56" s="10"/>
      <c r="RCQ56" s="10"/>
      <c r="RCR56" s="10"/>
      <c r="RCS56" s="10"/>
      <c r="RCT56" s="10"/>
      <c r="RCU56" s="10"/>
      <c r="RCV56" s="10"/>
      <c r="RCW56" s="10"/>
      <c r="RCX56" s="10"/>
      <c r="RCY56" s="10"/>
      <c r="RCZ56" s="10"/>
      <c r="RDA56" s="10"/>
      <c r="RDB56" s="10"/>
      <c r="RDC56" s="10"/>
      <c r="RDD56" s="10"/>
      <c r="RDE56" s="10"/>
      <c r="RDF56" s="10"/>
      <c r="RDG56" s="10"/>
      <c r="RDH56" s="10"/>
      <c r="RDI56" s="10"/>
      <c r="RDJ56" s="10"/>
      <c r="RDK56" s="10"/>
      <c r="RDL56" s="10"/>
      <c r="RDM56" s="10"/>
      <c r="RDN56" s="10"/>
      <c r="RDO56" s="10"/>
      <c r="RDP56" s="10"/>
      <c r="RDQ56" s="10"/>
      <c r="RDR56" s="10"/>
      <c r="RDS56" s="10"/>
      <c r="RDT56" s="10"/>
      <c r="RDU56" s="10"/>
      <c r="RDV56" s="10"/>
      <c r="RDW56" s="10"/>
      <c r="RDX56" s="10"/>
      <c r="RDY56" s="10"/>
      <c r="RDZ56" s="10"/>
      <c r="REA56" s="10"/>
      <c r="REB56" s="10"/>
      <c r="REC56" s="10"/>
      <c r="RED56" s="10"/>
      <c r="REE56" s="10"/>
      <c r="REF56" s="10"/>
      <c r="REG56" s="10"/>
      <c r="REH56" s="10"/>
      <c r="REI56" s="10"/>
      <c r="REJ56" s="10"/>
      <c r="REK56" s="10"/>
      <c r="REL56" s="10"/>
      <c r="REM56" s="10"/>
      <c r="REN56" s="10"/>
      <c r="REO56" s="10"/>
      <c r="REP56" s="10"/>
      <c r="REQ56" s="10"/>
      <c r="RER56" s="10"/>
      <c r="RES56" s="10"/>
      <c r="RET56" s="10"/>
      <c r="REU56" s="10"/>
      <c r="REV56" s="10"/>
      <c r="REW56" s="10"/>
      <c r="REX56" s="10"/>
      <c r="REY56" s="10"/>
      <c r="REZ56" s="10"/>
      <c r="RFA56" s="10"/>
      <c r="RFB56" s="10"/>
      <c r="RFC56" s="10"/>
      <c r="RFD56" s="10"/>
      <c r="RFE56" s="10"/>
      <c r="RFF56" s="10"/>
      <c r="RFG56" s="10"/>
      <c r="RFH56" s="10"/>
      <c r="RFI56" s="10"/>
      <c r="RFJ56" s="10"/>
      <c r="RFK56" s="10"/>
      <c r="RFL56" s="10"/>
      <c r="RFM56" s="10"/>
      <c r="RFN56" s="10"/>
      <c r="RFO56" s="10"/>
      <c r="RFP56" s="10"/>
      <c r="RFQ56" s="10"/>
      <c r="RFR56" s="10"/>
      <c r="RFS56" s="10"/>
      <c r="RFT56" s="10"/>
      <c r="RFU56" s="10"/>
      <c r="RFV56" s="10"/>
      <c r="RFW56" s="10"/>
      <c r="RFX56" s="10"/>
      <c r="RFY56" s="10"/>
      <c r="RFZ56" s="10"/>
      <c r="RGA56" s="10"/>
      <c r="RGB56" s="10"/>
      <c r="RGC56" s="10"/>
      <c r="RGD56" s="10"/>
      <c r="RGE56" s="10"/>
      <c r="RGF56" s="10"/>
      <c r="RGG56" s="10"/>
      <c r="RGH56" s="10"/>
      <c r="RGI56" s="10"/>
      <c r="RGJ56" s="10"/>
      <c r="RGK56" s="10"/>
      <c r="RGL56" s="10"/>
      <c r="RGM56" s="10"/>
      <c r="RGN56" s="10"/>
      <c r="RGO56" s="10"/>
      <c r="RGP56" s="10"/>
      <c r="RGQ56" s="10"/>
      <c r="RGR56" s="10"/>
      <c r="RGS56" s="10"/>
      <c r="RGT56" s="10"/>
      <c r="RGU56" s="10"/>
      <c r="RGV56" s="10"/>
      <c r="RGW56" s="10"/>
      <c r="RGX56" s="10"/>
      <c r="RGY56" s="10"/>
      <c r="RGZ56" s="10"/>
      <c r="RHA56" s="10"/>
      <c r="RHB56" s="10"/>
      <c r="RHC56" s="10"/>
      <c r="RHD56" s="10"/>
      <c r="RHE56" s="10"/>
      <c r="RHF56" s="10"/>
      <c r="RHG56" s="10"/>
      <c r="RHH56" s="10"/>
      <c r="RHI56" s="10"/>
      <c r="RHJ56" s="10"/>
      <c r="RHK56" s="10"/>
      <c r="RHL56" s="10"/>
      <c r="RHM56" s="10"/>
      <c r="RHN56" s="10"/>
      <c r="RHO56" s="10"/>
      <c r="RHP56" s="10"/>
      <c r="RHQ56" s="10"/>
      <c r="RHR56" s="10"/>
      <c r="RHS56" s="10"/>
      <c r="RHT56" s="10"/>
      <c r="RHU56" s="10"/>
      <c r="RHV56" s="10"/>
      <c r="RHW56" s="10"/>
      <c r="RHX56" s="10"/>
      <c r="RHY56" s="10"/>
      <c r="RHZ56" s="10"/>
      <c r="RIA56" s="10"/>
      <c r="RIB56" s="10"/>
      <c r="RIC56" s="10"/>
      <c r="RID56" s="10"/>
      <c r="RIE56" s="10"/>
      <c r="RIF56" s="10"/>
      <c r="RIG56" s="10"/>
      <c r="RIH56" s="10"/>
      <c r="RII56" s="10"/>
      <c r="RIJ56" s="10"/>
      <c r="RIK56" s="10"/>
      <c r="RIL56" s="10"/>
      <c r="RIM56" s="10"/>
      <c r="RIN56" s="10"/>
      <c r="RIO56" s="10"/>
      <c r="RIP56" s="10"/>
      <c r="RIQ56" s="10"/>
      <c r="RIR56" s="10"/>
      <c r="RIS56" s="10"/>
      <c r="RIT56" s="10"/>
      <c r="RIU56" s="10"/>
      <c r="RIV56" s="10"/>
      <c r="RIW56" s="10"/>
      <c r="RIX56" s="10"/>
      <c r="RIY56" s="10"/>
      <c r="RIZ56" s="10"/>
      <c r="RJA56" s="10"/>
      <c r="RJB56" s="10"/>
      <c r="RJC56" s="10"/>
      <c r="RJD56" s="10"/>
      <c r="RJE56" s="10"/>
      <c r="RJF56" s="10"/>
      <c r="RJG56" s="10"/>
      <c r="RJH56" s="10"/>
      <c r="RJI56" s="10"/>
      <c r="RJJ56" s="10"/>
      <c r="RJK56" s="10"/>
      <c r="RJL56" s="10"/>
      <c r="RJM56" s="10"/>
      <c r="RJN56" s="10"/>
      <c r="RJO56" s="10"/>
      <c r="RJP56" s="10"/>
      <c r="RJQ56" s="10"/>
      <c r="RJR56" s="10"/>
      <c r="RJS56" s="10"/>
      <c r="RJT56" s="10"/>
      <c r="RJU56" s="10"/>
      <c r="RJV56" s="10"/>
      <c r="RJW56" s="10"/>
      <c r="RJX56" s="10"/>
      <c r="RJY56" s="10"/>
      <c r="RJZ56" s="10"/>
      <c r="RKA56" s="10"/>
      <c r="RKB56" s="10"/>
      <c r="RKC56" s="10"/>
      <c r="RKD56" s="10"/>
      <c r="RKE56" s="10"/>
      <c r="RKF56" s="10"/>
      <c r="RKG56" s="10"/>
      <c r="RKH56" s="10"/>
      <c r="RKI56" s="10"/>
      <c r="RKJ56" s="10"/>
      <c r="RKK56" s="10"/>
      <c r="RKL56" s="10"/>
      <c r="RKM56" s="10"/>
      <c r="RKN56" s="10"/>
      <c r="RKO56" s="10"/>
      <c r="RKP56" s="10"/>
      <c r="RKQ56" s="10"/>
      <c r="RKR56" s="10"/>
      <c r="RKS56" s="10"/>
      <c r="RKT56" s="10"/>
      <c r="RKU56" s="10"/>
      <c r="RKV56" s="10"/>
      <c r="RKW56" s="10"/>
      <c r="RKX56" s="10"/>
      <c r="RKY56" s="10"/>
      <c r="RKZ56" s="10"/>
      <c r="RLA56" s="10"/>
      <c r="RLB56" s="10"/>
      <c r="RLC56" s="10"/>
      <c r="RLD56" s="10"/>
      <c r="RLE56" s="10"/>
      <c r="RLF56" s="10"/>
      <c r="RLG56" s="10"/>
      <c r="RLH56" s="10"/>
      <c r="RLI56" s="10"/>
      <c r="RLJ56" s="10"/>
      <c r="RLK56" s="10"/>
      <c r="RLL56" s="10"/>
      <c r="RLM56" s="10"/>
      <c r="RLN56" s="10"/>
      <c r="RLO56" s="10"/>
      <c r="RLP56" s="10"/>
      <c r="RLQ56" s="10"/>
      <c r="RLR56" s="10"/>
      <c r="RLS56" s="10"/>
      <c r="RLT56" s="10"/>
      <c r="RLU56" s="10"/>
      <c r="RLV56" s="10"/>
      <c r="RLW56" s="10"/>
      <c r="RLX56" s="10"/>
      <c r="RLY56" s="10"/>
      <c r="RLZ56" s="10"/>
      <c r="RMA56" s="10"/>
      <c r="RMB56" s="10"/>
      <c r="RMC56" s="10"/>
      <c r="RMD56" s="10"/>
      <c r="RME56" s="10"/>
      <c r="RMF56" s="10"/>
      <c r="RMG56" s="10"/>
      <c r="RMH56" s="10"/>
      <c r="RMI56" s="10"/>
      <c r="RMJ56" s="10"/>
      <c r="RMK56" s="10"/>
      <c r="RML56" s="10"/>
      <c r="RMM56" s="10"/>
      <c r="RMN56" s="10"/>
      <c r="RMO56" s="10"/>
      <c r="RMP56" s="10"/>
      <c r="RMQ56" s="10"/>
      <c r="RMR56" s="10"/>
      <c r="RMS56" s="10"/>
      <c r="RMT56" s="10"/>
      <c r="RMU56" s="10"/>
      <c r="RMV56" s="10"/>
      <c r="RMW56" s="10"/>
      <c r="RMX56" s="10"/>
      <c r="RMY56" s="10"/>
      <c r="RMZ56" s="10"/>
      <c r="RNA56" s="10"/>
      <c r="RNB56" s="10"/>
      <c r="RNC56" s="10"/>
      <c r="RND56" s="10"/>
      <c r="RNE56" s="10"/>
      <c r="RNF56" s="10"/>
      <c r="RNG56" s="10"/>
      <c r="RNH56" s="10"/>
      <c r="RNI56" s="10"/>
      <c r="RNJ56" s="10"/>
      <c r="RNK56" s="10"/>
      <c r="RNL56" s="10"/>
      <c r="RNM56" s="10"/>
      <c r="RNN56" s="10"/>
      <c r="RNO56" s="10"/>
      <c r="RNP56" s="10"/>
      <c r="RNQ56" s="10"/>
      <c r="RNR56" s="10"/>
      <c r="RNS56" s="10"/>
      <c r="RNT56" s="10"/>
      <c r="RNU56" s="10"/>
      <c r="RNV56" s="10"/>
      <c r="RNW56" s="10"/>
      <c r="RNX56" s="10"/>
      <c r="RNY56" s="10"/>
      <c r="RNZ56" s="10"/>
      <c r="ROA56" s="10"/>
      <c r="ROB56" s="10"/>
      <c r="ROC56" s="10"/>
      <c r="ROD56" s="10"/>
      <c r="ROE56" s="10"/>
      <c r="ROF56" s="10"/>
      <c r="ROG56" s="10"/>
      <c r="ROH56" s="10"/>
      <c r="ROI56" s="10"/>
      <c r="ROJ56" s="10"/>
      <c r="ROK56" s="10"/>
      <c r="ROL56" s="10"/>
      <c r="ROM56" s="10"/>
      <c r="RON56" s="10"/>
      <c r="ROO56" s="10"/>
      <c r="ROP56" s="10"/>
      <c r="ROQ56" s="10"/>
      <c r="ROR56" s="10"/>
      <c r="ROS56" s="10"/>
      <c r="ROT56" s="10"/>
      <c r="ROU56" s="10"/>
      <c r="ROV56" s="10"/>
      <c r="ROW56" s="10"/>
      <c r="ROX56" s="10"/>
      <c r="ROY56" s="10"/>
      <c r="ROZ56" s="10"/>
      <c r="RPA56" s="10"/>
      <c r="RPB56" s="10"/>
      <c r="RPC56" s="10"/>
      <c r="RPD56" s="10"/>
      <c r="RPE56" s="10"/>
      <c r="RPF56" s="10"/>
      <c r="RPG56" s="10"/>
      <c r="RPH56" s="10"/>
      <c r="RPI56" s="10"/>
      <c r="RPJ56" s="10"/>
      <c r="RPK56" s="10"/>
      <c r="RPL56" s="10"/>
      <c r="RPM56" s="10"/>
      <c r="RPN56" s="10"/>
      <c r="RPO56" s="10"/>
      <c r="RPP56" s="10"/>
      <c r="RPQ56" s="10"/>
      <c r="RPR56" s="10"/>
      <c r="RPS56" s="10"/>
      <c r="RPT56" s="10"/>
      <c r="RPU56" s="10"/>
      <c r="RPV56" s="10"/>
      <c r="RPW56" s="10"/>
      <c r="RPX56" s="10"/>
      <c r="RPY56" s="10"/>
      <c r="RPZ56" s="10"/>
      <c r="RQA56" s="10"/>
      <c r="RQB56" s="10"/>
      <c r="RQC56" s="10"/>
      <c r="RQD56" s="10"/>
      <c r="RQE56" s="10"/>
      <c r="RQF56" s="10"/>
      <c r="RQG56" s="10"/>
      <c r="RQH56" s="10"/>
      <c r="RQI56" s="10"/>
      <c r="RQJ56" s="10"/>
      <c r="RQK56" s="10"/>
      <c r="RQL56" s="10"/>
      <c r="RQM56" s="10"/>
      <c r="RQN56" s="10"/>
      <c r="RQO56" s="10"/>
      <c r="RQP56" s="10"/>
      <c r="RQQ56" s="10"/>
      <c r="RQR56" s="10"/>
      <c r="RQS56" s="10"/>
      <c r="RQT56" s="10"/>
      <c r="RQU56" s="10"/>
      <c r="RQV56" s="10"/>
      <c r="RQW56" s="10"/>
      <c r="RQX56" s="10"/>
      <c r="RQY56" s="10"/>
      <c r="RQZ56" s="10"/>
      <c r="RRA56" s="10"/>
      <c r="RRB56" s="10"/>
      <c r="RRC56" s="10"/>
      <c r="RRD56" s="10"/>
      <c r="RRE56" s="10"/>
      <c r="RRF56" s="10"/>
      <c r="RRG56" s="10"/>
      <c r="RRH56" s="10"/>
      <c r="RRI56" s="10"/>
      <c r="RRJ56" s="10"/>
      <c r="RRK56" s="10"/>
      <c r="RRL56" s="10"/>
      <c r="RRM56" s="10"/>
      <c r="RRN56" s="10"/>
      <c r="RRO56" s="10"/>
      <c r="RRP56" s="10"/>
      <c r="RRQ56" s="10"/>
      <c r="RRR56" s="10"/>
      <c r="RRS56" s="10"/>
      <c r="RRT56" s="10"/>
      <c r="RRU56" s="10"/>
      <c r="RRV56" s="10"/>
      <c r="RRW56" s="10"/>
      <c r="RRX56" s="10"/>
      <c r="RRY56" s="10"/>
      <c r="RRZ56" s="10"/>
      <c r="RSA56" s="10"/>
      <c r="RSB56" s="10"/>
      <c r="RSC56" s="10"/>
      <c r="RSD56" s="10"/>
      <c r="RSE56" s="10"/>
      <c r="RSF56" s="10"/>
      <c r="RSG56" s="10"/>
      <c r="RSH56" s="10"/>
      <c r="RSI56" s="10"/>
      <c r="RSJ56" s="10"/>
      <c r="RSK56" s="10"/>
      <c r="RSL56" s="10"/>
      <c r="RSM56" s="10"/>
      <c r="RSN56" s="10"/>
      <c r="RSO56" s="10"/>
      <c r="RSP56" s="10"/>
      <c r="RSQ56" s="10"/>
      <c r="RSR56" s="10"/>
      <c r="RSS56" s="10"/>
      <c r="RST56" s="10"/>
      <c r="RSU56" s="10"/>
      <c r="RSV56" s="10"/>
      <c r="RSW56" s="10"/>
      <c r="RSX56" s="10"/>
      <c r="RSY56" s="10"/>
      <c r="RSZ56" s="10"/>
      <c r="RTA56" s="10"/>
      <c r="RTB56" s="10"/>
      <c r="RTC56" s="10"/>
      <c r="RTD56" s="10"/>
      <c r="RTE56" s="10"/>
      <c r="RTF56" s="10"/>
      <c r="RTG56" s="10"/>
      <c r="RTH56" s="10"/>
      <c r="RTI56" s="10"/>
      <c r="RTJ56" s="10"/>
      <c r="RTK56" s="10"/>
      <c r="RTL56" s="10"/>
      <c r="RTM56" s="10"/>
      <c r="RTN56" s="10"/>
      <c r="RTO56" s="10"/>
      <c r="RTP56" s="10"/>
      <c r="RTQ56" s="10"/>
      <c r="RTR56" s="10"/>
      <c r="RTS56" s="10"/>
      <c r="RTT56" s="10"/>
      <c r="RTU56" s="10"/>
      <c r="RTV56" s="10"/>
      <c r="RTW56" s="10"/>
      <c r="RTX56" s="10"/>
      <c r="RTY56" s="10"/>
      <c r="RTZ56" s="10"/>
      <c r="RUA56" s="10"/>
      <c r="RUB56" s="10"/>
      <c r="RUC56" s="10"/>
      <c r="RUD56" s="10"/>
      <c r="RUE56" s="10"/>
      <c r="RUF56" s="10"/>
      <c r="RUG56" s="10"/>
      <c r="RUH56" s="10"/>
      <c r="RUI56" s="10"/>
      <c r="RUJ56" s="10"/>
      <c r="RUK56" s="10"/>
      <c r="RUL56" s="10"/>
      <c r="RUM56" s="10"/>
      <c r="RUN56" s="10"/>
      <c r="RUO56" s="10"/>
      <c r="RUP56" s="10"/>
      <c r="RUQ56" s="10"/>
      <c r="RUR56" s="10"/>
      <c r="RUS56" s="10"/>
      <c r="RUT56" s="10"/>
      <c r="RUU56" s="10"/>
      <c r="RUV56" s="10"/>
      <c r="RUW56" s="10"/>
      <c r="RUX56" s="10"/>
      <c r="RUY56" s="10"/>
      <c r="RUZ56" s="10"/>
      <c r="RVA56" s="10"/>
      <c r="RVB56" s="10"/>
      <c r="RVC56" s="10"/>
      <c r="RVD56" s="10"/>
      <c r="RVE56" s="10"/>
      <c r="RVF56" s="10"/>
      <c r="RVG56" s="10"/>
      <c r="RVH56" s="10"/>
      <c r="RVI56" s="10"/>
      <c r="RVJ56" s="10"/>
      <c r="RVK56" s="10"/>
      <c r="RVL56" s="10"/>
      <c r="RVM56" s="10"/>
      <c r="RVN56" s="10"/>
      <c r="RVO56" s="10"/>
      <c r="RVP56" s="10"/>
      <c r="RVQ56" s="10"/>
      <c r="RVR56" s="10"/>
      <c r="RVS56" s="10"/>
      <c r="RVT56" s="10"/>
      <c r="RVU56" s="10"/>
      <c r="RVV56" s="10"/>
      <c r="RVW56" s="10"/>
      <c r="RVX56" s="10"/>
      <c r="RVY56" s="10"/>
      <c r="RVZ56" s="10"/>
      <c r="RWA56" s="10"/>
      <c r="RWB56" s="10"/>
      <c r="RWC56" s="10"/>
      <c r="RWD56" s="10"/>
      <c r="RWE56" s="10"/>
      <c r="RWF56" s="10"/>
      <c r="RWG56" s="10"/>
      <c r="RWH56" s="10"/>
      <c r="RWI56" s="10"/>
      <c r="RWJ56" s="10"/>
      <c r="RWK56" s="10"/>
      <c r="RWL56" s="10"/>
      <c r="RWM56" s="10"/>
      <c r="RWN56" s="10"/>
      <c r="RWO56" s="10"/>
      <c r="RWP56" s="10"/>
      <c r="RWQ56" s="10"/>
      <c r="RWR56" s="10"/>
      <c r="RWS56" s="10"/>
      <c r="RWT56" s="10"/>
      <c r="RWU56" s="10"/>
      <c r="RWV56" s="10"/>
      <c r="RWW56" s="10"/>
      <c r="RWX56" s="10"/>
      <c r="RWY56" s="10"/>
      <c r="RWZ56" s="10"/>
      <c r="RXA56" s="10"/>
      <c r="RXB56" s="10"/>
      <c r="RXC56" s="10"/>
      <c r="RXD56" s="10"/>
      <c r="RXE56" s="10"/>
      <c r="RXF56" s="10"/>
      <c r="RXG56" s="10"/>
      <c r="RXH56" s="10"/>
      <c r="RXI56" s="10"/>
      <c r="RXJ56" s="10"/>
      <c r="RXK56" s="10"/>
      <c r="RXL56" s="10"/>
      <c r="RXM56" s="10"/>
      <c r="RXN56" s="10"/>
      <c r="RXO56" s="10"/>
      <c r="RXP56" s="10"/>
      <c r="RXQ56" s="10"/>
      <c r="RXR56" s="10"/>
      <c r="RXS56" s="10"/>
      <c r="RXT56" s="10"/>
      <c r="RXU56" s="10"/>
      <c r="RXV56" s="10"/>
      <c r="RXW56" s="10"/>
      <c r="RXX56" s="10"/>
      <c r="RXY56" s="10"/>
      <c r="RXZ56" s="10"/>
      <c r="RYA56" s="10"/>
      <c r="RYB56" s="10"/>
      <c r="RYC56" s="10"/>
      <c r="RYD56" s="10"/>
      <c r="RYE56" s="10"/>
      <c r="RYF56" s="10"/>
      <c r="RYG56" s="10"/>
      <c r="RYH56" s="10"/>
      <c r="RYI56" s="10"/>
      <c r="RYJ56" s="10"/>
      <c r="RYK56" s="10"/>
      <c r="RYL56" s="10"/>
      <c r="RYM56" s="10"/>
      <c r="RYN56" s="10"/>
      <c r="RYO56" s="10"/>
      <c r="RYP56" s="10"/>
      <c r="RYQ56" s="10"/>
      <c r="RYR56" s="10"/>
      <c r="RYS56" s="10"/>
      <c r="RYT56" s="10"/>
      <c r="RYU56" s="10"/>
      <c r="RYV56" s="10"/>
      <c r="RYW56" s="10"/>
      <c r="RYX56" s="10"/>
      <c r="RYY56" s="10"/>
      <c r="RYZ56" s="10"/>
      <c r="RZA56" s="10"/>
      <c r="RZB56" s="10"/>
      <c r="RZC56" s="10"/>
      <c r="RZD56" s="10"/>
      <c r="RZE56" s="10"/>
      <c r="RZF56" s="10"/>
      <c r="RZG56" s="10"/>
      <c r="RZH56" s="10"/>
      <c r="RZI56" s="10"/>
      <c r="RZJ56" s="10"/>
      <c r="RZK56" s="10"/>
      <c r="RZL56" s="10"/>
      <c r="RZM56" s="10"/>
      <c r="RZN56" s="10"/>
      <c r="RZO56" s="10"/>
      <c r="RZP56" s="10"/>
      <c r="RZQ56" s="10"/>
      <c r="RZR56" s="10"/>
      <c r="RZS56" s="10"/>
      <c r="RZT56" s="10"/>
      <c r="RZU56" s="10"/>
      <c r="RZV56" s="10"/>
      <c r="RZW56" s="10"/>
      <c r="RZX56" s="10"/>
      <c r="RZY56" s="10"/>
      <c r="RZZ56" s="10"/>
      <c r="SAA56" s="10"/>
      <c r="SAB56" s="10"/>
      <c r="SAC56" s="10"/>
      <c r="SAD56" s="10"/>
      <c r="SAE56" s="10"/>
      <c r="SAF56" s="10"/>
      <c r="SAG56" s="10"/>
      <c r="SAH56" s="10"/>
      <c r="SAI56" s="10"/>
      <c r="SAJ56" s="10"/>
      <c r="SAK56" s="10"/>
      <c r="SAL56" s="10"/>
      <c r="SAM56" s="10"/>
      <c r="SAN56" s="10"/>
      <c r="SAO56" s="10"/>
      <c r="SAP56" s="10"/>
      <c r="SAQ56" s="10"/>
      <c r="SAR56" s="10"/>
      <c r="SAS56" s="10"/>
      <c r="SAT56" s="10"/>
      <c r="SAU56" s="10"/>
      <c r="SAV56" s="10"/>
      <c r="SAW56" s="10"/>
      <c r="SAX56" s="10"/>
      <c r="SAY56" s="10"/>
      <c r="SAZ56" s="10"/>
      <c r="SBA56" s="10"/>
      <c r="SBB56" s="10"/>
      <c r="SBC56" s="10"/>
      <c r="SBD56" s="10"/>
      <c r="SBE56" s="10"/>
      <c r="SBF56" s="10"/>
      <c r="SBG56" s="10"/>
      <c r="SBH56" s="10"/>
      <c r="SBI56" s="10"/>
      <c r="SBJ56" s="10"/>
      <c r="SBK56" s="10"/>
      <c r="SBL56" s="10"/>
      <c r="SBM56" s="10"/>
      <c r="SBN56" s="10"/>
      <c r="SBO56" s="10"/>
      <c r="SBP56" s="10"/>
      <c r="SBQ56" s="10"/>
      <c r="SBR56" s="10"/>
      <c r="SBS56" s="10"/>
      <c r="SBT56" s="10"/>
      <c r="SBU56" s="10"/>
      <c r="SBV56" s="10"/>
      <c r="SBW56" s="10"/>
      <c r="SBX56" s="10"/>
      <c r="SBY56" s="10"/>
      <c r="SBZ56" s="10"/>
      <c r="SCA56" s="10"/>
      <c r="SCB56" s="10"/>
      <c r="SCC56" s="10"/>
      <c r="SCD56" s="10"/>
      <c r="SCE56" s="10"/>
      <c r="SCF56" s="10"/>
      <c r="SCG56" s="10"/>
      <c r="SCH56" s="10"/>
      <c r="SCI56" s="10"/>
      <c r="SCJ56" s="10"/>
      <c r="SCK56" s="10"/>
      <c r="SCL56" s="10"/>
      <c r="SCM56" s="10"/>
      <c r="SCN56" s="10"/>
      <c r="SCO56" s="10"/>
      <c r="SCP56" s="10"/>
      <c r="SCQ56" s="10"/>
      <c r="SCR56" s="10"/>
      <c r="SCS56" s="10"/>
      <c r="SCT56" s="10"/>
      <c r="SCU56" s="10"/>
      <c r="SCV56" s="10"/>
      <c r="SCW56" s="10"/>
      <c r="SCX56" s="10"/>
      <c r="SCY56" s="10"/>
      <c r="SCZ56" s="10"/>
      <c r="SDA56" s="10"/>
      <c r="SDB56" s="10"/>
      <c r="SDC56" s="10"/>
      <c r="SDD56" s="10"/>
      <c r="SDE56" s="10"/>
      <c r="SDF56" s="10"/>
      <c r="SDG56" s="10"/>
      <c r="SDH56" s="10"/>
      <c r="SDI56" s="10"/>
      <c r="SDJ56" s="10"/>
      <c r="SDK56" s="10"/>
      <c r="SDL56" s="10"/>
      <c r="SDM56" s="10"/>
      <c r="SDN56" s="10"/>
      <c r="SDO56" s="10"/>
      <c r="SDP56" s="10"/>
      <c r="SDQ56" s="10"/>
      <c r="SDR56" s="10"/>
      <c r="SDS56" s="10"/>
      <c r="SDT56" s="10"/>
      <c r="SDU56" s="10"/>
      <c r="SDV56" s="10"/>
      <c r="SDW56" s="10"/>
      <c r="SDX56" s="10"/>
      <c r="SDY56" s="10"/>
      <c r="SDZ56" s="10"/>
      <c r="SEA56" s="10"/>
      <c r="SEB56" s="10"/>
      <c r="SEC56" s="10"/>
      <c r="SED56" s="10"/>
      <c r="SEE56" s="10"/>
      <c r="SEF56" s="10"/>
      <c r="SEG56" s="10"/>
      <c r="SEH56" s="10"/>
      <c r="SEI56" s="10"/>
      <c r="SEJ56" s="10"/>
      <c r="SEK56" s="10"/>
      <c r="SEL56" s="10"/>
      <c r="SEM56" s="10"/>
      <c r="SEN56" s="10"/>
      <c r="SEO56" s="10"/>
      <c r="SEP56" s="10"/>
      <c r="SEQ56" s="10"/>
      <c r="SER56" s="10"/>
      <c r="SES56" s="10"/>
      <c r="SET56" s="10"/>
      <c r="SEU56" s="10"/>
      <c r="SEV56" s="10"/>
      <c r="SEW56" s="10"/>
      <c r="SEX56" s="10"/>
      <c r="SEY56" s="10"/>
      <c r="SEZ56" s="10"/>
      <c r="SFA56" s="10"/>
      <c r="SFB56" s="10"/>
      <c r="SFC56" s="10"/>
      <c r="SFD56" s="10"/>
      <c r="SFE56" s="10"/>
      <c r="SFF56" s="10"/>
      <c r="SFG56" s="10"/>
      <c r="SFH56" s="10"/>
      <c r="SFI56" s="10"/>
      <c r="SFJ56" s="10"/>
      <c r="SFK56" s="10"/>
      <c r="SFL56" s="10"/>
      <c r="SFM56" s="10"/>
      <c r="SFN56" s="10"/>
      <c r="SFO56" s="10"/>
      <c r="SFP56" s="10"/>
      <c r="SFQ56" s="10"/>
      <c r="SFR56" s="10"/>
      <c r="SFS56" s="10"/>
      <c r="SFT56" s="10"/>
      <c r="SFU56" s="10"/>
      <c r="SFV56" s="10"/>
      <c r="SFW56" s="10"/>
      <c r="SFX56" s="10"/>
      <c r="SFY56" s="10"/>
      <c r="SFZ56" s="10"/>
      <c r="SGA56" s="10"/>
      <c r="SGB56" s="10"/>
      <c r="SGC56" s="10"/>
      <c r="SGD56" s="10"/>
      <c r="SGE56" s="10"/>
      <c r="SGF56" s="10"/>
      <c r="SGG56" s="10"/>
      <c r="SGH56" s="10"/>
      <c r="SGI56" s="10"/>
      <c r="SGJ56" s="10"/>
      <c r="SGK56" s="10"/>
      <c r="SGL56" s="10"/>
      <c r="SGM56" s="10"/>
      <c r="SGN56" s="10"/>
      <c r="SGO56" s="10"/>
      <c r="SGP56" s="10"/>
      <c r="SGQ56" s="10"/>
      <c r="SGR56" s="10"/>
      <c r="SGS56" s="10"/>
      <c r="SGT56" s="10"/>
      <c r="SGU56" s="10"/>
      <c r="SGV56" s="10"/>
      <c r="SGW56" s="10"/>
      <c r="SGX56" s="10"/>
      <c r="SGY56" s="10"/>
      <c r="SGZ56" s="10"/>
      <c r="SHA56" s="10"/>
      <c r="SHB56" s="10"/>
      <c r="SHC56" s="10"/>
      <c r="SHD56" s="10"/>
      <c r="SHE56" s="10"/>
      <c r="SHF56" s="10"/>
      <c r="SHG56" s="10"/>
      <c r="SHH56" s="10"/>
      <c r="SHI56" s="10"/>
      <c r="SHJ56" s="10"/>
      <c r="SHK56" s="10"/>
      <c r="SHL56" s="10"/>
      <c r="SHM56" s="10"/>
      <c r="SHN56" s="10"/>
      <c r="SHO56" s="10"/>
      <c r="SHP56" s="10"/>
      <c r="SHQ56" s="10"/>
      <c r="SHR56" s="10"/>
      <c r="SHS56" s="10"/>
      <c r="SHT56" s="10"/>
      <c r="SHU56" s="10"/>
      <c r="SHV56" s="10"/>
      <c r="SHW56" s="10"/>
      <c r="SHX56" s="10"/>
      <c r="SHY56" s="10"/>
      <c r="SHZ56" s="10"/>
      <c r="SIA56" s="10"/>
      <c r="SIB56" s="10"/>
      <c r="SIC56" s="10"/>
      <c r="SID56" s="10"/>
      <c r="SIE56" s="10"/>
      <c r="SIF56" s="10"/>
      <c r="SIG56" s="10"/>
      <c r="SIH56" s="10"/>
      <c r="SII56" s="10"/>
      <c r="SIJ56" s="10"/>
      <c r="SIK56" s="10"/>
      <c r="SIL56" s="10"/>
      <c r="SIM56" s="10"/>
      <c r="SIN56" s="10"/>
      <c r="SIO56" s="10"/>
      <c r="SIP56" s="10"/>
      <c r="SIQ56" s="10"/>
      <c r="SIR56" s="10"/>
      <c r="SIS56" s="10"/>
      <c r="SIT56" s="10"/>
      <c r="SIU56" s="10"/>
      <c r="SIV56" s="10"/>
      <c r="SIW56" s="10"/>
      <c r="SIX56" s="10"/>
      <c r="SIY56" s="10"/>
      <c r="SIZ56" s="10"/>
      <c r="SJA56" s="10"/>
      <c r="SJB56" s="10"/>
      <c r="SJC56" s="10"/>
      <c r="SJD56" s="10"/>
      <c r="SJE56" s="10"/>
      <c r="SJF56" s="10"/>
      <c r="SJG56" s="10"/>
      <c r="SJH56" s="10"/>
      <c r="SJI56" s="10"/>
      <c r="SJJ56" s="10"/>
      <c r="SJK56" s="10"/>
      <c r="SJL56" s="10"/>
      <c r="SJM56" s="10"/>
      <c r="SJN56" s="10"/>
      <c r="SJO56" s="10"/>
      <c r="SJP56" s="10"/>
      <c r="SJQ56" s="10"/>
      <c r="SJR56" s="10"/>
      <c r="SJS56" s="10"/>
      <c r="SJT56" s="10"/>
      <c r="SJU56" s="10"/>
      <c r="SJV56" s="10"/>
      <c r="SJW56" s="10"/>
      <c r="SJX56" s="10"/>
      <c r="SJY56" s="10"/>
      <c r="SJZ56" s="10"/>
      <c r="SKA56" s="10"/>
      <c r="SKB56" s="10"/>
      <c r="SKC56" s="10"/>
      <c r="SKD56" s="10"/>
      <c r="SKE56" s="10"/>
      <c r="SKF56" s="10"/>
      <c r="SKG56" s="10"/>
      <c r="SKH56" s="10"/>
      <c r="SKI56" s="10"/>
      <c r="SKJ56" s="10"/>
      <c r="SKK56" s="10"/>
      <c r="SKL56" s="10"/>
      <c r="SKM56" s="10"/>
      <c r="SKN56" s="10"/>
      <c r="SKO56" s="10"/>
      <c r="SKP56" s="10"/>
      <c r="SKQ56" s="10"/>
      <c r="SKR56" s="10"/>
      <c r="SKS56" s="10"/>
      <c r="SKT56" s="10"/>
      <c r="SKU56" s="10"/>
      <c r="SKV56" s="10"/>
      <c r="SKW56" s="10"/>
      <c r="SKX56" s="10"/>
      <c r="SKY56" s="10"/>
      <c r="SKZ56" s="10"/>
      <c r="SLA56" s="10"/>
      <c r="SLB56" s="10"/>
      <c r="SLC56" s="10"/>
      <c r="SLD56" s="10"/>
      <c r="SLE56" s="10"/>
      <c r="SLF56" s="10"/>
      <c r="SLG56" s="10"/>
      <c r="SLH56" s="10"/>
      <c r="SLI56" s="10"/>
      <c r="SLJ56" s="10"/>
      <c r="SLK56" s="10"/>
      <c r="SLL56" s="10"/>
      <c r="SLM56" s="10"/>
      <c r="SLN56" s="10"/>
      <c r="SLO56" s="10"/>
      <c r="SLP56" s="10"/>
      <c r="SLQ56" s="10"/>
      <c r="SLR56" s="10"/>
      <c r="SLS56" s="10"/>
      <c r="SLT56" s="10"/>
      <c r="SLU56" s="10"/>
      <c r="SLV56" s="10"/>
      <c r="SLW56" s="10"/>
      <c r="SLX56" s="10"/>
      <c r="SLY56" s="10"/>
      <c r="SLZ56" s="10"/>
      <c r="SMA56" s="10"/>
      <c r="SMB56" s="10"/>
      <c r="SMC56" s="10"/>
      <c r="SMD56" s="10"/>
      <c r="SME56" s="10"/>
      <c r="SMF56" s="10"/>
      <c r="SMG56" s="10"/>
      <c r="SMH56" s="10"/>
      <c r="SMI56" s="10"/>
      <c r="SMJ56" s="10"/>
      <c r="SMK56" s="10"/>
      <c r="SML56" s="10"/>
      <c r="SMM56" s="10"/>
      <c r="SMN56" s="10"/>
      <c r="SMO56" s="10"/>
      <c r="SMP56" s="10"/>
      <c r="SMQ56" s="10"/>
      <c r="SMR56" s="10"/>
      <c r="SMS56" s="10"/>
      <c r="SMT56" s="10"/>
      <c r="SMU56" s="10"/>
      <c r="SMV56" s="10"/>
      <c r="SMW56" s="10"/>
      <c r="SMX56" s="10"/>
      <c r="SMY56" s="10"/>
      <c r="SMZ56" s="10"/>
      <c r="SNA56" s="10"/>
      <c r="SNB56" s="10"/>
      <c r="SNC56" s="10"/>
      <c r="SND56" s="10"/>
      <c r="SNE56" s="10"/>
      <c r="SNF56" s="10"/>
      <c r="SNG56" s="10"/>
      <c r="SNH56" s="10"/>
      <c r="SNI56" s="10"/>
      <c r="SNJ56" s="10"/>
      <c r="SNK56" s="10"/>
      <c r="SNL56" s="10"/>
      <c r="SNM56" s="10"/>
      <c r="SNN56" s="10"/>
      <c r="SNO56" s="10"/>
      <c r="SNP56" s="10"/>
      <c r="SNQ56" s="10"/>
      <c r="SNR56" s="10"/>
      <c r="SNS56" s="10"/>
      <c r="SNT56" s="10"/>
      <c r="SNU56" s="10"/>
      <c r="SNV56" s="10"/>
      <c r="SNW56" s="10"/>
      <c r="SNX56" s="10"/>
      <c r="SNY56" s="10"/>
      <c r="SNZ56" s="10"/>
      <c r="SOA56" s="10"/>
      <c r="SOB56" s="10"/>
      <c r="SOC56" s="10"/>
      <c r="SOD56" s="10"/>
      <c r="SOE56" s="10"/>
      <c r="SOF56" s="10"/>
      <c r="SOG56" s="10"/>
      <c r="SOH56" s="10"/>
      <c r="SOI56" s="10"/>
      <c r="SOJ56" s="10"/>
      <c r="SOK56" s="10"/>
      <c r="SOL56" s="10"/>
      <c r="SOM56" s="10"/>
      <c r="SON56" s="10"/>
      <c r="SOO56" s="10"/>
      <c r="SOP56" s="10"/>
      <c r="SOQ56" s="10"/>
      <c r="SOR56" s="10"/>
      <c r="SOS56" s="10"/>
      <c r="SOT56" s="10"/>
      <c r="SOU56" s="10"/>
      <c r="SOV56" s="10"/>
      <c r="SOW56" s="10"/>
      <c r="SOX56" s="10"/>
      <c r="SOY56" s="10"/>
      <c r="SOZ56" s="10"/>
      <c r="SPA56" s="10"/>
      <c r="SPB56" s="10"/>
      <c r="SPC56" s="10"/>
      <c r="SPD56" s="10"/>
      <c r="SPE56" s="10"/>
      <c r="SPF56" s="10"/>
      <c r="SPG56" s="10"/>
      <c r="SPH56" s="10"/>
      <c r="SPI56" s="10"/>
      <c r="SPJ56" s="10"/>
      <c r="SPK56" s="10"/>
      <c r="SPL56" s="10"/>
      <c r="SPM56" s="10"/>
      <c r="SPN56" s="10"/>
      <c r="SPO56" s="10"/>
      <c r="SPP56" s="10"/>
      <c r="SPQ56" s="10"/>
      <c r="SPR56" s="10"/>
      <c r="SPS56" s="10"/>
      <c r="SPT56" s="10"/>
      <c r="SPU56" s="10"/>
      <c r="SPV56" s="10"/>
      <c r="SPW56" s="10"/>
      <c r="SPX56" s="10"/>
      <c r="SPY56" s="10"/>
      <c r="SPZ56" s="10"/>
      <c r="SQA56" s="10"/>
      <c r="SQB56" s="10"/>
      <c r="SQC56" s="10"/>
      <c r="SQD56" s="10"/>
      <c r="SQE56" s="10"/>
      <c r="SQF56" s="10"/>
      <c r="SQG56" s="10"/>
      <c r="SQH56" s="10"/>
      <c r="SQI56" s="10"/>
      <c r="SQJ56" s="10"/>
      <c r="SQK56" s="10"/>
      <c r="SQL56" s="10"/>
      <c r="SQM56" s="10"/>
      <c r="SQN56" s="10"/>
      <c r="SQO56" s="10"/>
      <c r="SQP56" s="10"/>
      <c r="SQQ56" s="10"/>
      <c r="SQR56" s="10"/>
      <c r="SQS56" s="10"/>
      <c r="SQT56" s="10"/>
      <c r="SQU56" s="10"/>
      <c r="SQV56" s="10"/>
      <c r="SQW56" s="10"/>
      <c r="SQX56" s="10"/>
      <c r="SQY56" s="10"/>
      <c r="SQZ56" s="10"/>
      <c r="SRA56" s="10"/>
      <c r="SRB56" s="10"/>
      <c r="SRC56" s="10"/>
      <c r="SRD56" s="10"/>
      <c r="SRE56" s="10"/>
      <c r="SRF56" s="10"/>
      <c r="SRG56" s="10"/>
      <c r="SRH56" s="10"/>
      <c r="SRI56" s="10"/>
      <c r="SRJ56" s="10"/>
      <c r="SRK56" s="10"/>
      <c r="SRL56" s="10"/>
      <c r="SRM56" s="10"/>
      <c r="SRN56" s="10"/>
      <c r="SRO56" s="10"/>
      <c r="SRP56" s="10"/>
      <c r="SRQ56" s="10"/>
      <c r="SRR56" s="10"/>
      <c r="SRS56" s="10"/>
      <c r="SRT56" s="10"/>
      <c r="SRU56" s="10"/>
      <c r="SRV56" s="10"/>
      <c r="SRW56" s="10"/>
      <c r="SRX56" s="10"/>
      <c r="SRY56" s="10"/>
      <c r="SRZ56" s="10"/>
      <c r="SSA56" s="10"/>
      <c r="SSB56" s="10"/>
      <c r="SSC56" s="10"/>
      <c r="SSD56" s="10"/>
      <c r="SSE56" s="10"/>
      <c r="SSF56" s="10"/>
      <c r="SSG56" s="10"/>
      <c r="SSH56" s="10"/>
      <c r="SSI56" s="10"/>
      <c r="SSJ56" s="10"/>
      <c r="SSK56" s="10"/>
      <c r="SSL56" s="10"/>
      <c r="SSM56" s="10"/>
      <c r="SSN56" s="10"/>
      <c r="SSO56" s="10"/>
      <c r="SSP56" s="10"/>
      <c r="SSQ56" s="10"/>
      <c r="SSR56" s="10"/>
      <c r="SSS56" s="10"/>
      <c r="SST56" s="10"/>
      <c r="SSU56" s="10"/>
      <c r="SSV56" s="10"/>
      <c r="SSW56" s="10"/>
      <c r="SSX56" s="10"/>
      <c r="SSY56" s="10"/>
      <c r="SSZ56" s="10"/>
      <c r="STA56" s="10"/>
      <c r="STB56" s="10"/>
      <c r="STC56" s="10"/>
      <c r="STD56" s="10"/>
      <c r="STE56" s="10"/>
      <c r="STF56" s="10"/>
      <c r="STG56" s="10"/>
      <c r="STH56" s="10"/>
      <c r="STI56" s="10"/>
      <c r="STJ56" s="10"/>
      <c r="STK56" s="10"/>
      <c r="STL56" s="10"/>
      <c r="STM56" s="10"/>
      <c r="STN56" s="10"/>
      <c r="STO56" s="10"/>
      <c r="STP56" s="10"/>
      <c r="STQ56" s="10"/>
      <c r="STR56" s="10"/>
      <c r="STS56" s="10"/>
      <c r="STT56" s="10"/>
      <c r="STU56" s="10"/>
      <c r="STV56" s="10"/>
      <c r="STW56" s="10"/>
      <c r="STX56" s="10"/>
      <c r="STY56" s="10"/>
      <c r="STZ56" s="10"/>
      <c r="SUA56" s="10"/>
      <c r="SUB56" s="10"/>
      <c r="SUC56" s="10"/>
      <c r="SUD56" s="10"/>
      <c r="SUE56" s="10"/>
      <c r="SUF56" s="10"/>
      <c r="SUG56" s="10"/>
      <c r="SUH56" s="10"/>
      <c r="SUI56" s="10"/>
      <c r="SUJ56" s="10"/>
      <c r="SUK56" s="10"/>
      <c r="SUL56" s="10"/>
      <c r="SUM56" s="10"/>
      <c r="SUN56" s="10"/>
      <c r="SUO56" s="10"/>
      <c r="SUP56" s="10"/>
      <c r="SUQ56" s="10"/>
      <c r="SUR56" s="10"/>
      <c r="SUS56" s="10"/>
      <c r="SUT56" s="10"/>
      <c r="SUU56" s="10"/>
      <c r="SUV56" s="10"/>
      <c r="SUW56" s="10"/>
      <c r="SUX56" s="10"/>
      <c r="SUY56" s="10"/>
      <c r="SUZ56" s="10"/>
      <c r="SVA56" s="10"/>
      <c r="SVB56" s="10"/>
      <c r="SVC56" s="10"/>
      <c r="SVD56" s="10"/>
      <c r="SVE56" s="10"/>
      <c r="SVF56" s="10"/>
      <c r="SVG56" s="10"/>
      <c r="SVH56" s="10"/>
      <c r="SVI56" s="10"/>
      <c r="SVJ56" s="10"/>
      <c r="SVK56" s="10"/>
      <c r="SVL56" s="10"/>
      <c r="SVM56" s="10"/>
      <c r="SVN56" s="10"/>
      <c r="SVO56" s="10"/>
      <c r="SVP56" s="10"/>
      <c r="SVQ56" s="10"/>
      <c r="SVR56" s="10"/>
      <c r="SVS56" s="10"/>
      <c r="SVT56" s="10"/>
      <c r="SVU56" s="10"/>
      <c r="SVV56" s="10"/>
      <c r="SVW56" s="10"/>
      <c r="SVX56" s="10"/>
      <c r="SVY56" s="10"/>
      <c r="SVZ56" s="10"/>
      <c r="SWA56" s="10"/>
      <c r="SWB56" s="10"/>
      <c r="SWC56" s="10"/>
      <c r="SWD56" s="10"/>
      <c r="SWE56" s="10"/>
      <c r="SWF56" s="10"/>
      <c r="SWG56" s="10"/>
      <c r="SWH56" s="10"/>
      <c r="SWI56" s="10"/>
      <c r="SWJ56" s="10"/>
      <c r="SWK56" s="10"/>
      <c r="SWL56" s="10"/>
      <c r="SWM56" s="10"/>
      <c r="SWN56" s="10"/>
      <c r="SWO56" s="10"/>
      <c r="SWP56" s="10"/>
      <c r="SWQ56" s="10"/>
      <c r="SWR56" s="10"/>
      <c r="SWS56" s="10"/>
      <c r="SWT56" s="10"/>
      <c r="SWU56" s="10"/>
      <c r="SWV56" s="10"/>
      <c r="SWW56" s="10"/>
      <c r="SWX56" s="10"/>
      <c r="SWY56" s="10"/>
      <c r="SWZ56" s="10"/>
      <c r="SXA56" s="10"/>
      <c r="SXB56" s="10"/>
      <c r="SXC56" s="10"/>
      <c r="SXD56" s="10"/>
      <c r="SXE56" s="10"/>
      <c r="SXF56" s="10"/>
      <c r="SXG56" s="10"/>
      <c r="SXH56" s="10"/>
      <c r="SXI56" s="10"/>
      <c r="SXJ56" s="10"/>
      <c r="SXK56" s="10"/>
      <c r="SXL56" s="10"/>
      <c r="SXM56" s="10"/>
      <c r="SXN56" s="10"/>
      <c r="SXO56" s="10"/>
      <c r="SXP56" s="10"/>
      <c r="SXQ56" s="10"/>
      <c r="SXR56" s="10"/>
      <c r="SXS56" s="10"/>
      <c r="SXT56" s="10"/>
      <c r="SXU56" s="10"/>
      <c r="SXV56" s="10"/>
      <c r="SXW56" s="10"/>
      <c r="SXX56" s="10"/>
      <c r="SXY56" s="10"/>
      <c r="SXZ56" s="10"/>
      <c r="SYA56" s="10"/>
      <c r="SYB56" s="10"/>
      <c r="SYC56" s="10"/>
      <c r="SYD56" s="10"/>
      <c r="SYE56" s="10"/>
      <c r="SYF56" s="10"/>
      <c r="SYG56" s="10"/>
      <c r="SYH56" s="10"/>
      <c r="SYI56" s="10"/>
      <c r="SYJ56" s="10"/>
      <c r="SYK56" s="10"/>
      <c r="SYL56" s="10"/>
      <c r="SYM56" s="10"/>
      <c r="SYN56" s="10"/>
      <c r="SYO56" s="10"/>
      <c r="SYP56" s="10"/>
      <c r="SYQ56" s="10"/>
      <c r="SYR56" s="10"/>
      <c r="SYS56" s="10"/>
      <c r="SYT56" s="10"/>
      <c r="SYU56" s="10"/>
      <c r="SYV56" s="10"/>
      <c r="SYW56" s="10"/>
      <c r="SYX56" s="10"/>
      <c r="SYY56" s="10"/>
      <c r="SYZ56" s="10"/>
      <c r="SZA56" s="10"/>
      <c r="SZB56" s="10"/>
      <c r="SZC56" s="10"/>
      <c r="SZD56" s="10"/>
      <c r="SZE56" s="10"/>
      <c r="SZF56" s="10"/>
      <c r="SZG56" s="10"/>
      <c r="SZH56" s="10"/>
      <c r="SZI56" s="10"/>
      <c r="SZJ56" s="10"/>
      <c r="SZK56" s="10"/>
      <c r="SZL56" s="10"/>
      <c r="SZM56" s="10"/>
      <c r="SZN56" s="10"/>
      <c r="SZO56" s="10"/>
      <c r="SZP56" s="10"/>
      <c r="SZQ56" s="10"/>
      <c r="SZR56" s="10"/>
      <c r="SZS56" s="10"/>
      <c r="SZT56" s="10"/>
      <c r="SZU56" s="10"/>
      <c r="SZV56" s="10"/>
      <c r="SZW56" s="10"/>
      <c r="SZX56" s="10"/>
      <c r="SZY56" s="10"/>
      <c r="SZZ56" s="10"/>
      <c r="TAA56" s="10"/>
      <c r="TAB56" s="10"/>
      <c r="TAC56" s="10"/>
      <c r="TAD56" s="10"/>
      <c r="TAE56" s="10"/>
      <c r="TAF56" s="10"/>
      <c r="TAG56" s="10"/>
      <c r="TAH56" s="10"/>
      <c r="TAI56" s="10"/>
      <c r="TAJ56" s="10"/>
      <c r="TAK56" s="10"/>
      <c r="TAL56" s="10"/>
      <c r="TAM56" s="10"/>
      <c r="TAN56" s="10"/>
      <c r="TAO56" s="10"/>
      <c r="TAP56" s="10"/>
      <c r="TAQ56" s="10"/>
      <c r="TAR56" s="10"/>
      <c r="TAS56" s="10"/>
      <c r="TAT56" s="10"/>
      <c r="TAU56" s="10"/>
      <c r="TAV56" s="10"/>
      <c r="TAW56" s="10"/>
      <c r="TAX56" s="10"/>
      <c r="TAY56" s="10"/>
      <c r="TAZ56" s="10"/>
      <c r="TBA56" s="10"/>
      <c r="TBB56" s="10"/>
      <c r="TBC56" s="10"/>
      <c r="TBD56" s="10"/>
      <c r="TBE56" s="10"/>
      <c r="TBF56" s="10"/>
      <c r="TBG56" s="10"/>
      <c r="TBH56" s="10"/>
      <c r="TBI56" s="10"/>
      <c r="TBJ56" s="10"/>
      <c r="TBK56" s="10"/>
      <c r="TBL56" s="10"/>
      <c r="TBM56" s="10"/>
      <c r="TBN56" s="10"/>
      <c r="TBO56" s="10"/>
      <c r="TBP56" s="10"/>
      <c r="TBQ56" s="10"/>
      <c r="TBR56" s="10"/>
      <c r="TBS56" s="10"/>
      <c r="TBT56" s="10"/>
      <c r="TBU56" s="10"/>
      <c r="TBV56" s="10"/>
      <c r="TBW56" s="10"/>
      <c r="TBX56" s="10"/>
      <c r="TBY56" s="10"/>
      <c r="TBZ56" s="10"/>
      <c r="TCA56" s="10"/>
      <c r="TCB56" s="10"/>
      <c r="TCC56" s="10"/>
      <c r="TCD56" s="10"/>
      <c r="TCE56" s="10"/>
      <c r="TCF56" s="10"/>
      <c r="TCG56" s="10"/>
      <c r="TCH56" s="10"/>
      <c r="TCI56" s="10"/>
      <c r="TCJ56" s="10"/>
      <c r="TCK56" s="10"/>
      <c r="TCL56" s="10"/>
      <c r="TCM56" s="10"/>
      <c r="TCN56" s="10"/>
      <c r="TCO56" s="10"/>
      <c r="TCP56" s="10"/>
      <c r="TCQ56" s="10"/>
      <c r="TCR56" s="10"/>
      <c r="TCS56" s="10"/>
      <c r="TCT56" s="10"/>
      <c r="TCU56" s="10"/>
      <c r="TCV56" s="10"/>
      <c r="TCW56" s="10"/>
      <c r="TCX56" s="10"/>
      <c r="TCY56" s="10"/>
      <c r="TCZ56" s="10"/>
      <c r="TDA56" s="10"/>
      <c r="TDB56" s="10"/>
      <c r="TDC56" s="10"/>
      <c r="TDD56" s="10"/>
      <c r="TDE56" s="10"/>
      <c r="TDF56" s="10"/>
      <c r="TDG56" s="10"/>
      <c r="TDH56" s="10"/>
      <c r="TDI56" s="10"/>
      <c r="TDJ56" s="10"/>
      <c r="TDK56" s="10"/>
      <c r="TDL56" s="10"/>
      <c r="TDM56" s="10"/>
      <c r="TDN56" s="10"/>
      <c r="TDO56" s="10"/>
      <c r="TDP56" s="10"/>
      <c r="TDQ56" s="10"/>
      <c r="TDR56" s="10"/>
      <c r="TDS56" s="10"/>
      <c r="TDT56" s="10"/>
      <c r="TDU56" s="10"/>
      <c r="TDV56" s="10"/>
      <c r="TDW56" s="10"/>
      <c r="TDX56" s="10"/>
      <c r="TDY56" s="10"/>
      <c r="TDZ56" s="10"/>
      <c r="TEA56" s="10"/>
      <c r="TEB56" s="10"/>
      <c r="TEC56" s="10"/>
      <c r="TED56" s="10"/>
      <c r="TEE56" s="10"/>
      <c r="TEF56" s="10"/>
      <c r="TEG56" s="10"/>
      <c r="TEH56" s="10"/>
      <c r="TEI56" s="10"/>
      <c r="TEJ56" s="10"/>
      <c r="TEK56" s="10"/>
      <c r="TEL56" s="10"/>
      <c r="TEM56" s="10"/>
      <c r="TEN56" s="10"/>
      <c r="TEO56" s="10"/>
      <c r="TEP56" s="10"/>
      <c r="TEQ56" s="10"/>
      <c r="TER56" s="10"/>
      <c r="TES56" s="10"/>
      <c r="TET56" s="10"/>
      <c r="TEU56" s="10"/>
      <c r="TEV56" s="10"/>
      <c r="TEW56" s="10"/>
      <c r="TEX56" s="10"/>
      <c r="TEY56" s="10"/>
      <c r="TEZ56" s="10"/>
      <c r="TFA56" s="10"/>
      <c r="TFB56" s="10"/>
      <c r="TFC56" s="10"/>
      <c r="TFD56" s="10"/>
      <c r="TFE56" s="10"/>
      <c r="TFF56" s="10"/>
      <c r="TFG56" s="10"/>
      <c r="TFH56" s="10"/>
      <c r="TFI56" s="10"/>
      <c r="TFJ56" s="10"/>
      <c r="TFK56" s="10"/>
      <c r="TFL56" s="10"/>
      <c r="TFM56" s="10"/>
      <c r="TFN56" s="10"/>
      <c r="TFO56" s="10"/>
      <c r="TFP56" s="10"/>
      <c r="TFQ56" s="10"/>
      <c r="TFR56" s="10"/>
      <c r="TFS56" s="10"/>
      <c r="TFT56" s="10"/>
      <c r="TFU56" s="10"/>
      <c r="TFV56" s="10"/>
      <c r="TFW56" s="10"/>
      <c r="TFX56" s="10"/>
      <c r="TFY56" s="10"/>
      <c r="TFZ56" s="10"/>
      <c r="TGA56" s="10"/>
      <c r="TGB56" s="10"/>
      <c r="TGC56" s="10"/>
      <c r="TGD56" s="10"/>
      <c r="TGE56" s="10"/>
      <c r="TGF56" s="10"/>
      <c r="TGG56" s="10"/>
      <c r="TGH56" s="10"/>
      <c r="TGI56" s="10"/>
      <c r="TGJ56" s="10"/>
      <c r="TGK56" s="10"/>
      <c r="TGL56" s="10"/>
      <c r="TGM56" s="10"/>
      <c r="TGN56" s="10"/>
      <c r="TGO56" s="10"/>
      <c r="TGP56" s="10"/>
      <c r="TGQ56" s="10"/>
      <c r="TGR56" s="10"/>
      <c r="TGS56" s="10"/>
      <c r="TGT56" s="10"/>
      <c r="TGU56" s="10"/>
      <c r="TGV56" s="10"/>
      <c r="TGW56" s="10"/>
      <c r="TGX56" s="10"/>
      <c r="TGY56" s="10"/>
      <c r="TGZ56" s="10"/>
      <c r="THA56" s="10"/>
      <c r="THB56" s="10"/>
      <c r="THC56" s="10"/>
      <c r="THD56" s="10"/>
      <c r="THE56" s="10"/>
      <c r="THF56" s="10"/>
      <c r="THG56" s="10"/>
      <c r="THH56" s="10"/>
      <c r="THI56" s="10"/>
      <c r="THJ56" s="10"/>
      <c r="THK56" s="10"/>
      <c r="THL56" s="10"/>
      <c r="THM56" s="10"/>
      <c r="THN56" s="10"/>
      <c r="THO56" s="10"/>
      <c r="THP56" s="10"/>
      <c r="THQ56" s="10"/>
      <c r="THR56" s="10"/>
      <c r="THS56" s="10"/>
      <c r="THT56" s="10"/>
      <c r="THU56" s="10"/>
      <c r="THV56" s="10"/>
      <c r="THW56" s="10"/>
      <c r="THX56" s="10"/>
      <c r="THY56" s="10"/>
      <c r="THZ56" s="10"/>
      <c r="TIA56" s="10"/>
      <c r="TIB56" s="10"/>
      <c r="TIC56" s="10"/>
      <c r="TID56" s="10"/>
      <c r="TIE56" s="10"/>
      <c r="TIF56" s="10"/>
      <c r="TIG56" s="10"/>
      <c r="TIH56" s="10"/>
      <c r="TII56" s="10"/>
      <c r="TIJ56" s="10"/>
      <c r="TIK56" s="10"/>
      <c r="TIL56" s="10"/>
      <c r="TIM56" s="10"/>
      <c r="TIN56" s="10"/>
      <c r="TIO56" s="10"/>
      <c r="TIP56" s="10"/>
      <c r="TIQ56" s="10"/>
      <c r="TIR56" s="10"/>
      <c r="TIS56" s="10"/>
      <c r="TIT56" s="10"/>
      <c r="TIU56" s="10"/>
      <c r="TIV56" s="10"/>
      <c r="TIW56" s="10"/>
      <c r="TIX56" s="10"/>
      <c r="TIY56" s="10"/>
      <c r="TIZ56" s="10"/>
      <c r="TJA56" s="10"/>
      <c r="TJB56" s="10"/>
      <c r="TJC56" s="10"/>
      <c r="TJD56" s="10"/>
      <c r="TJE56" s="10"/>
      <c r="TJF56" s="10"/>
      <c r="TJG56" s="10"/>
      <c r="TJH56" s="10"/>
      <c r="TJI56" s="10"/>
      <c r="TJJ56" s="10"/>
      <c r="TJK56" s="10"/>
      <c r="TJL56" s="10"/>
      <c r="TJM56" s="10"/>
      <c r="TJN56" s="10"/>
      <c r="TJO56" s="10"/>
      <c r="TJP56" s="10"/>
      <c r="TJQ56" s="10"/>
      <c r="TJR56" s="10"/>
      <c r="TJS56" s="10"/>
      <c r="TJT56" s="10"/>
      <c r="TJU56" s="10"/>
      <c r="TJV56" s="10"/>
      <c r="TJW56" s="10"/>
      <c r="TJX56" s="10"/>
      <c r="TJY56" s="10"/>
      <c r="TJZ56" s="10"/>
      <c r="TKA56" s="10"/>
      <c r="TKB56" s="10"/>
      <c r="TKC56" s="10"/>
      <c r="TKD56" s="10"/>
      <c r="TKE56" s="10"/>
      <c r="TKF56" s="10"/>
      <c r="TKG56" s="10"/>
      <c r="TKH56" s="10"/>
      <c r="TKI56" s="10"/>
      <c r="TKJ56" s="10"/>
      <c r="TKK56" s="10"/>
      <c r="TKL56" s="10"/>
      <c r="TKM56" s="10"/>
      <c r="TKN56" s="10"/>
      <c r="TKO56" s="10"/>
      <c r="TKP56" s="10"/>
      <c r="TKQ56" s="10"/>
      <c r="TKR56" s="10"/>
      <c r="TKS56" s="10"/>
      <c r="TKT56" s="10"/>
      <c r="TKU56" s="10"/>
      <c r="TKV56" s="10"/>
      <c r="TKW56" s="10"/>
      <c r="TKX56" s="10"/>
      <c r="TKY56" s="10"/>
      <c r="TKZ56" s="10"/>
      <c r="TLA56" s="10"/>
      <c r="TLB56" s="10"/>
      <c r="TLC56" s="10"/>
      <c r="TLD56" s="10"/>
      <c r="TLE56" s="10"/>
      <c r="TLF56" s="10"/>
      <c r="TLG56" s="10"/>
      <c r="TLH56" s="10"/>
      <c r="TLI56" s="10"/>
      <c r="TLJ56" s="10"/>
      <c r="TLK56" s="10"/>
      <c r="TLL56" s="10"/>
      <c r="TLM56" s="10"/>
      <c r="TLN56" s="10"/>
      <c r="TLO56" s="10"/>
      <c r="TLP56" s="10"/>
      <c r="TLQ56" s="10"/>
      <c r="TLR56" s="10"/>
      <c r="TLS56" s="10"/>
      <c r="TLT56" s="10"/>
      <c r="TLU56" s="10"/>
      <c r="TLV56" s="10"/>
      <c r="TLW56" s="10"/>
      <c r="TLX56" s="10"/>
      <c r="TLY56" s="10"/>
      <c r="TLZ56" s="10"/>
      <c r="TMA56" s="10"/>
      <c r="TMB56" s="10"/>
      <c r="TMC56" s="10"/>
      <c r="TMD56" s="10"/>
      <c r="TME56" s="10"/>
      <c r="TMF56" s="10"/>
      <c r="TMG56" s="10"/>
      <c r="TMH56" s="10"/>
      <c r="TMI56" s="10"/>
      <c r="TMJ56" s="10"/>
      <c r="TMK56" s="10"/>
      <c r="TML56" s="10"/>
      <c r="TMM56" s="10"/>
      <c r="TMN56" s="10"/>
      <c r="TMO56" s="10"/>
      <c r="TMP56" s="10"/>
      <c r="TMQ56" s="10"/>
      <c r="TMR56" s="10"/>
      <c r="TMS56" s="10"/>
      <c r="TMT56" s="10"/>
      <c r="TMU56" s="10"/>
      <c r="TMV56" s="10"/>
      <c r="TMW56" s="10"/>
      <c r="TMX56" s="10"/>
      <c r="TMY56" s="10"/>
      <c r="TMZ56" s="10"/>
      <c r="TNA56" s="10"/>
      <c r="TNB56" s="10"/>
      <c r="TNC56" s="10"/>
      <c r="TND56" s="10"/>
      <c r="TNE56" s="10"/>
      <c r="TNF56" s="10"/>
      <c r="TNG56" s="10"/>
      <c r="TNH56" s="10"/>
      <c r="TNI56" s="10"/>
      <c r="TNJ56" s="10"/>
      <c r="TNK56" s="10"/>
      <c r="TNL56" s="10"/>
      <c r="TNM56" s="10"/>
      <c r="TNN56" s="10"/>
      <c r="TNO56" s="10"/>
      <c r="TNP56" s="10"/>
      <c r="TNQ56" s="10"/>
      <c r="TNR56" s="10"/>
      <c r="TNS56" s="10"/>
      <c r="TNT56" s="10"/>
      <c r="TNU56" s="10"/>
      <c r="TNV56" s="10"/>
      <c r="TNW56" s="10"/>
      <c r="TNX56" s="10"/>
      <c r="TNY56" s="10"/>
      <c r="TNZ56" s="10"/>
      <c r="TOA56" s="10"/>
      <c r="TOB56" s="10"/>
      <c r="TOC56" s="10"/>
      <c r="TOD56" s="10"/>
      <c r="TOE56" s="10"/>
      <c r="TOF56" s="10"/>
      <c r="TOG56" s="10"/>
      <c r="TOH56" s="10"/>
      <c r="TOI56" s="10"/>
      <c r="TOJ56" s="10"/>
      <c r="TOK56" s="10"/>
      <c r="TOL56" s="10"/>
      <c r="TOM56" s="10"/>
      <c r="TON56" s="10"/>
      <c r="TOO56" s="10"/>
      <c r="TOP56" s="10"/>
      <c r="TOQ56" s="10"/>
      <c r="TOR56" s="10"/>
      <c r="TOS56" s="10"/>
      <c r="TOT56" s="10"/>
      <c r="TOU56" s="10"/>
      <c r="TOV56" s="10"/>
      <c r="TOW56" s="10"/>
      <c r="TOX56" s="10"/>
      <c r="TOY56" s="10"/>
      <c r="TOZ56" s="10"/>
      <c r="TPA56" s="10"/>
      <c r="TPB56" s="10"/>
      <c r="TPC56" s="10"/>
      <c r="TPD56" s="10"/>
      <c r="TPE56" s="10"/>
      <c r="TPF56" s="10"/>
      <c r="TPG56" s="10"/>
      <c r="TPH56" s="10"/>
      <c r="TPI56" s="10"/>
      <c r="TPJ56" s="10"/>
      <c r="TPK56" s="10"/>
      <c r="TPL56" s="10"/>
      <c r="TPM56" s="10"/>
      <c r="TPN56" s="10"/>
      <c r="TPO56" s="10"/>
      <c r="TPP56" s="10"/>
      <c r="TPQ56" s="10"/>
      <c r="TPR56" s="10"/>
      <c r="TPS56" s="10"/>
      <c r="TPT56" s="10"/>
      <c r="TPU56" s="10"/>
      <c r="TPV56" s="10"/>
      <c r="TPW56" s="10"/>
      <c r="TPX56" s="10"/>
      <c r="TPY56" s="10"/>
      <c r="TPZ56" s="10"/>
      <c r="TQA56" s="10"/>
      <c r="TQB56" s="10"/>
      <c r="TQC56" s="10"/>
      <c r="TQD56" s="10"/>
      <c r="TQE56" s="10"/>
      <c r="TQF56" s="10"/>
      <c r="TQG56" s="10"/>
      <c r="TQH56" s="10"/>
      <c r="TQI56" s="10"/>
      <c r="TQJ56" s="10"/>
      <c r="TQK56" s="10"/>
      <c r="TQL56" s="10"/>
      <c r="TQM56" s="10"/>
      <c r="TQN56" s="10"/>
      <c r="TQO56" s="10"/>
      <c r="TQP56" s="10"/>
      <c r="TQQ56" s="10"/>
      <c r="TQR56" s="10"/>
      <c r="TQS56" s="10"/>
      <c r="TQT56" s="10"/>
      <c r="TQU56" s="10"/>
      <c r="TQV56" s="10"/>
      <c r="TQW56" s="10"/>
      <c r="TQX56" s="10"/>
      <c r="TQY56" s="10"/>
      <c r="TQZ56" s="10"/>
      <c r="TRA56" s="10"/>
      <c r="TRB56" s="10"/>
      <c r="TRC56" s="10"/>
      <c r="TRD56" s="10"/>
      <c r="TRE56" s="10"/>
      <c r="TRF56" s="10"/>
      <c r="TRG56" s="10"/>
      <c r="TRH56" s="10"/>
      <c r="TRI56" s="10"/>
      <c r="TRJ56" s="10"/>
      <c r="TRK56" s="10"/>
      <c r="TRL56" s="10"/>
      <c r="TRM56" s="10"/>
      <c r="TRN56" s="10"/>
      <c r="TRO56" s="10"/>
      <c r="TRP56" s="10"/>
      <c r="TRQ56" s="10"/>
      <c r="TRR56" s="10"/>
      <c r="TRS56" s="10"/>
      <c r="TRT56" s="10"/>
      <c r="TRU56" s="10"/>
      <c r="TRV56" s="10"/>
      <c r="TRW56" s="10"/>
      <c r="TRX56" s="10"/>
      <c r="TRY56" s="10"/>
      <c r="TRZ56" s="10"/>
      <c r="TSA56" s="10"/>
      <c r="TSB56" s="10"/>
      <c r="TSC56" s="10"/>
      <c r="TSD56" s="10"/>
      <c r="TSE56" s="10"/>
      <c r="TSF56" s="10"/>
      <c r="TSG56" s="10"/>
      <c r="TSH56" s="10"/>
      <c r="TSI56" s="10"/>
      <c r="TSJ56" s="10"/>
      <c r="TSK56" s="10"/>
      <c r="TSL56" s="10"/>
      <c r="TSM56" s="10"/>
      <c r="TSN56" s="10"/>
      <c r="TSO56" s="10"/>
      <c r="TSP56" s="10"/>
      <c r="TSQ56" s="10"/>
      <c r="TSR56" s="10"/>
      <c r="TSS56" s="10"/>
      <c r="TST56" s="10"/>
      <c r="TSU56" s="10"/>
      <c r="TSV56" s="10"/>
      <c r="TSW56" s="10"/>
      <c r="TSX56" s="10"/>
      <c r="TSY56" s="10"/>
      <c r="TSZ56" s="10"/>
      <c r="TTA56" s="10"/>
      <c r="TTB56" s="10"/>
      <c r="TTC56" s="10"/>
      <c r="TTD56" s="10"/>
      <c r="TTE56" s="10"/>
      <c r="TTF56" s="10"/>
      <c r="TTG56" s="10"/>
      <c r="TTH56" s="10"/>
      <c r="TTI56" s="10"/>
      <c r="TTJ56" s="10"/>
      <c r="TTK56" s="10"/>
      <c r="TTL56" s="10"/>
      <c r="TTM56" s="10"/>
      <c r="TTN56" s="10"/>
      <c r="TTO56" s="10"/>
      <c r="TTP56" s="10"/>
      <c r="TTQ56" s="10"/>
      <c r="TTR56" s="10"/>
      <c r="TTS56" s="10"/>
      <c r="TTT56" s="10"/>
      <c r="TTU56" s="10"/>
      <c r="TTV56" s="10"/>
      <c r="TTW56" s="10"/>
      <c r="TTX56" s="10"/>
      <c r="TTY56" s="10"/>
      <c r="TTZ56" s="10"/>
      <c r="TUA56" s="10"/>
      <c r="TUB56" s="10"/>
      <c r="TUC56" s="10"/>
      <c r="TUD56" s="10"/>
      <c r="TUE56" s="10"/>
      <c r="TUF56" s="10"/>
      <c r="TUG56" s="10"/>
      <c r="TUH56" s="10"/>
      <c r="TUI56" s="10"/>
      <c r="TUJ56" s="10"/>
      <c r="TUK56" s="10"/>
      <c r="TUL56" s="10"/>
      <c r="TUM56" s="10"/>
      <c r="TUN56" s="10"/>
      <c r="TUO56" s="10"/>
      <c r="TUP56" s="10"/>
      <c r="TUQ56" s="10"/>
      <c r="TUR56" s="10"/>
      <c r="TUS56" s="10"/>
      <c r="TUT56" s="10"/>
      <c r="TUU56" s="10"/>
      <c r="TUV56" s="10"/>
      <c r="TUW56" s="10"/>
      <c r="TUX56" s="10"/>
      <c r="TUY56" s="10"/>
      <c r="TUZ56" s="10"/>
      <c r="TVA56" s="10"/>
      <c r="TVB56" s="10"/>
      <c r="TVC56" s="10"/>
      <c r="TVD56" s="10"/>
      <c r="TVE56" s="10"/>
      <c r="TVF56" s="10"/>
      <c r="TVG56" s="10"/>
      <c r="TVH56" s="10"/>
      <c r="TVI56" s="10"/>
      <c r="TVJ56" s="10"/>
      <c r="TVK56" s="10"/>
      <c r="TVL56" s="10"/>
      <c r="TVM56" s="10"/>
      <c r="TVN56" s="10"/>
      <c r="TVO56" s="10"/>
      <c r="TVP56" s="10"/>
      <c r="TVQ56" s="10"/>
      <c r="TVR56" s="10"/>
      <c r="TVS56" s="10"/>
      <c r="TVT56" s="10"/>
      <c r="TVU56" s="10"/>
      <c r="TVV56" s="10"/>
      <c r="TVW56" s="10"/>
      <c r="TVX56" s="10"/>
      <c r="TVY56" s="10"/>
      <c r="TVZ56" s="10"/>
      <c r="TWA56" s="10"/>
      <c r="TWB56" s="10"/>
      <c r="TWC56" s="10"/>
      <c r="TWD56" s="10"/>
      <c r="TWE56" s="10"/>
      <c r="TWF56" s="10"/>
      <c r="TWG56" s="10"/>
      <c r="TWH56" s="10"/>
      <c r="TWI56" s="10"/>
      <c r="TWJ56" s="10"/>
      <c r="TWK56" s="10"/>
      <c r="TWL56" s="10"/>
      <c r="TWM56" s="10"/>
      <c r="TWN56" s="10"/>
      <c r="TWO56" s="10"/>
      <c r="TWP56" s="10"/>
      <c r="TWQ56" s="10"/>
      <c r="TWR56" s="10"/>
      <c r="TWS56" s="10"/>
      <c r="TWT56" s="10"/>
      <c r="TWU56" s="10"/>
      <c r="TWV56" s="10"/>
      <c r="TWW56" s="10"/>
      <c r="TWX56" s="10"/>
      <c r="TWY56" s="10"/>
      <c r="TWZ56" s="10"/>
      <c r="TXA56" s="10"/>
      <c r="TXB56" s="10"/>
      <c r="TXC56" s="10"/>
      <c r="TXD56" s="10"/>
      <c r="TXE56" s="10"/>
      <c r="TXF56" s="10"/>
      <c r="TXG56" s="10"/>
      <c r="TXH56" s="10"/>
      <c r="TXI56" s="10"/>
      <c r="TXJ56" s="10"/>
      <c r="TXK56" s="10"/>
      <c r="TXL56" s="10"/>
      <c r="TXM56" s="10"/>
      <c r="TXN56" s="10"/>
      <c r="TXO56" s="10"/>
      <c r="TXP56" s="10"/>
      <c r="TXQ56" s="10"/>
      <c r="TXR56" s="10"/>
      <c r="TXS56" s="10"/>
      <c r="TXT56" s="10"/>
      <c r="TXU56" s="10"/>
      <c r="TXV56" s="10"/>
      <c r="TXW56" s="10"/>
      <c r="TXX56" s="10"/>
      <c r="TXY56" s="10"/>
      <c r="TXZ56" s="10"/>
      <c r="TYA56" s="10"/>
      <c r="TYB56" s="10"/>
      <c r="TYC56" s="10"/>
      <c r="TYD56" s="10"/>
      <c r="TYE56" s="10"/>
      <c r="TYF56" s="10"/>
      <c r="TYG56" s="10"/>
      <c r="TYH56" s="10"/>
      <c r="TYI56" s="10"/>
      <c r="TYJ56" s="10"/>
      <c r="TYK56" s="10"/>
      <c r="TYL56" s="10"/>
      <c r="TYM56" s="10"/>
      <c r="TYN56" s="10"/>
      <c r="TYO56" s="10"/>
      <c r="TYP56" s="10"/>
      <c r="TYQ56" s="10"/>
      <c r="TYR56" s="10"/>
      <c r="TYS56" s="10"/>
      <c r="TYT56" s="10"/>
      <c r="TYU56" s="10"/>
      <c r="TYV56" s="10"/>
      <c r="TYW56" s="10"/>
      <c r="TYX56" s="10"/>
      <c r="TYY56" s="10"/>
      <c r="TYZ56" s="10"/>
      <c r="TZA56" s="10"/>
      <c r="TZB56" s="10"/>
      <c r="TZC56" s="10"/>
      <c r="TZD56" s="10"/>
      <c r="TZE56" s="10"/>
      <c r="TZF56" s="10"/>
      <c r="TZG56" s="10"/>
      <c r="TZH56" s="10"/>
      <c r="TZI56" s="10"/>
      <c r="TZJ56" s="10"/>
      <c r="TZK56" s="10"/>
      <c r="TZL56" s="10"/>
      <c r="TZM56" s="10"/>
      <c r="TZN56" s="10"/>
      <c r="TZO56" s="10"/>
      <c r="TZP56" s="10"/>
      <c r="TZQ56" s="10"/>
      <c r="TZR56" s="10"/>
      <c r="TZS56" s="10"/>
      <c r="TZT56" s="10"/>
      <c r="TZU56" s="10"/>
      <c r="TZV56" s="10"/>
      <c r="TZW56" s="10"/>
      <c r="TZX56" s="10"/>
      <c r="TZY56" s="10"/>
      <c r="TZZ56" s="10"/>
      <c r="UAA56" s="10"/>
      <c r="UAB56" s="10"/>
      <c r="UAC56" s="10"/>
      <c r="UAD56" s="10"/>
      <c r="UAE56" s="10"/>
      <c r="UAF56" s="10"/>
      <c r="UAG56" s="10"/>
      <c r="UAH56" s="10"/>
      <c r="UAI56" s="10"/>
      <c r="UAJ56" s="10"/>
      <c r="UAK56" s="10"/>
      <c r="UAL56" s="10"/>
      <c r="UAM56" s="10"/>
      <c r="UAN56" s="10"/>
      <c r="UAO56" s="10"/>
      <c r="UAP56" s="10"/>
      <c r="UAQ56" s="10"/>
      <c r="UAR56" s="10"/>
      <c r="UAS56" s="10"/>
      <c r="UAT56" s="10"/>
      <c r="UAU56" s="10"/>
      <c r="UAV56" s="10"/>
      <c r="UAW56" s="10"/>
      <c r="UAX56" s="10"/>
      <c r="UAY56" s="10"/>
      <c r="UAZ56" s="10"/>
      <c r="UBA56" s="10"/>
      <c r="UBB56" s="10"/>
      <c r="UBC56" s="10"/>
      <c r="UBD56" s="10"/>
      <c r="UBE56" s="10"/>
      <c r="UBF56" s="10"/>
      <c r="UBG56" s="10"/>
      <c r="UBH56" s="10"/>
      <c r="UBI56" s="10"/>
      <c r="UBJ56" s="10"/>
      <c r="UBK56" s="10"/>
      <c r="UBL56" s="10"/>
      <c r="UBM56" s="10"/>
      <c r="UBN56" s="10"/>
      <c r="UBO56" s="10"/>
      <c r="UBP56" s="10"/>
      <c r="UBQ56" s="10"/>
      <c r="UBR56" s="10"/>
      <c r="UBS56" s="10"/>
      <c r="UBT56" s="10"/>
      <c r="UBU56" s="10"/>
      <c r="UBV56" s="10"/>
      <c r="UBW56" s="10"/>
      <c r="UBX56" s="10"/>
      <c r="UBY56" s="10"/>
      <c r="UBZ56" s="10"/>
      <c r="UCA56" s="10"/>
      <c r="UCB56" s="10"/>
      <c r="UCC56" s="10"/>
      <c r="UCD56" s="10"/>
      <c r="UCE56" s="10"/>
      <c r="UCF56" s="10"/>
      <c r="UCG56" s="10"/>
      <c r="UCH56" s="10"/>
      <c r="UCI56" s="10"/>
      <c r="UCJ56" s="10"/>
      <c r="UCK56" s="10"/>
      <c r="UCL56" s="10"/>
      <c r="UCM56" s="10"/>
      <c r="UCN56" s="10"/>
      <c r="UCO56" s="10"/>
      <c r="UCP56" s="10"/>
      <c r="UCQ56" s="10"/>
      <c r="UCR56" s="10"/>
      <c r="UCS56" s="10"/>
      <c r="UCT56" s="10"/>
      <c r="UCU56" s="10"/>
      <c r="UCV56" s="10"/>
      <c r="UCW56" s="10"/>
      <c r="UCX56" s="10"/>
      <c r="UCY56" s="10"/>
      <c r="UCZ56" s="10"/>
      <c r="UDA56" s="10"/>
      <c r="UDB56" s="10"/>
      <c r="UDC56" s="10"/>
      <c r="UDD56" s="10"/>
      <c r="UDE56" s="10"/>
      <c r="UDF56" s="10"/>
      <c r="UDG56" s="10"/>
      <c r="UDH56" s="10"/>
      <c r="UDI56" s="10"/>
      <c r="UDJ56" s="10"/>
      <c r="UDK56" s="10"/>
      <c r="UDL56" s="10"/>
      <c r="UDM56" s="10"/>
      <c r="UDN56" s="10"/>
      <c r="UDO56" s="10"/>
      <c r="UDP56" s="10"/>
      <c r="UDQ56" s="10"/>
      <c r="UDR56" s="10"/>
      <c r="UDS56" s="10"/>
      <c r="UDT56" s="10"/>
      <c r="UDU56" s="10"/>
      <c r="UDV56" s="10"/>
      <c r="UDW56" s="10"/>
      <c r="UDX56" s="10"/>
      <c r="UDY56" s="10"/>
      <c r="UDZ56" s="10"/>
      <c r="UEA56" s="10"/>
      <c r="UEB56" s="10"/>
      <c r="UEC56" s="10"/>
      <c r="UED56" s="10"/>
      <c r="UEE56" s="10"/>
      <c r="UEF56" s="10"/>
      <c r="UEG56" s="10"/>
      <c r="UEH56" s="10"/>
      <c r="UEI56" s="10"/>
      <c r="UEJ56" s="10"/>
      <c r="UEK56" s="10"/>
      <c r="UEL56" s="10"/>
      <c r="UEM56" s="10"/>
      <c r="UEN56" s="10"/>
      <c r="UEO56" s="10"/>
      <c r="UEP56" s="10"/>
      <c r="UEQ56" s="10"/>
      <c r="UER56" s="10"/>
      <c r="UES56" s="10"/>
      <c r="UET56" s="10"/>
      <c r="UEU56" s="10"/>
      <c r="UEV56" s="10"/>
      <c r="UEW56" s="10"/>
      <c r="UEX56" s="10"/>
      <c r="UEY56" s="10"/>
      <c r="UEZ56" s="10"/>
      <c r="UFA56" s="10"/>
      <c r="UFB56" s="10"/>
      <c r="UFC56" s="10"/>
      <c r="UFD56" s="10"/>
      <c r="UFE56" s="10"/>
      <c r="UFF56" s="10"/>
      <c r="UFG56" s="10"/>
      <c r="UFH56" s="10"/>
      <c r="UFI56" s="10"/>
      <c r="UFJ56" s="10"/>
      <c r="UFK56" s="10"/>
      <c r="UFL56" s="10"/>
      <c r="UFM56" s="10"/>
      <c r="UFN56" s="10"/>
      <c r="UFO56" s="10"/>
      <c r="UFP56" s="10"/>
      <c r="UFQ56" s="10"/>
      <c r="UFR56" s="10"/>
      <c r="UFS56" s="10"/>
      <c r="UFT56" s="10"/>
      <c r="UFU56" s="10"/>
      <c r="UFV56" s="10"/>
      <c r="UFW56" s="10"/>
      <c r="UFX56" s="10"/>
      <c r="UFY56" s="10"/>
      <c r="UFZ56" s="10"/>
      <c r="UGA56" s="10"/>
      <c r="UGB56" s="10"/>
      <c r="UGC56" s="10"/>
      <c r="UGD56" s="10"/>
      <c r="UGE56" s="10"/>
      <c r="UGF56" s="10"/>
      <c r="UGG56" s="10"/>
      <c r="UGH56" s="10"/>
      <c r="UGI56" s="10"/>
      <c r="UGJ56" s="10"/>
      <c r="UGK56" s="10"/>
      <c r="UGL56" s="10"/>
      <c r="UGM56" s="10"/>
      <c r="UGN56" s="10"/>
      <c r="UGO56" s="10"/>
      <c r="UGP56" s="10"/>
      <c r="UGQ56" s="10"/>
      <c r="UGR56" s="10"/>
      <c r="UGS56" s="10"/>
      <c r="UGT56" s="10"/>
      <c r="UGU56" s="10"/>
      <c r="UGV56" s="10"/>
      <c r="UGW56" s="10"/>
      <c r="UGX56" s="10"/>
      <c r="UGY56" s="10"/>
      <c r="UGZ56" s="10"/>
      <c r="UHA56" s="10"/>
      <c r="UHB56" s="10"/>
      <c r="UHC56" s="10"/>
      <c r="UHD56" s="10"/>
      <c r="UHE56" s="10"/>
      <c r="UHF56" s="10"/>
      <c r="UHG56" s="10"/>
      <c r="UHH56" s="10"/>
      <c r="UHI56" s="10"/>
      <c r="UHJ56" s="10"/>
      <c r="UHK56" s="10"/>
      <c r="UHL56" s="10"/>
      <c r="UHM56" s="10"/>
      <c r="UHN56" s="10"/>
      <c r="UHO56" s="10"/>
      <c r="UHP56" s="10"/>
      <c r="UHQ56" s="10"/>
      <c r="UHR56" s="10"/>
      <c r="UHS56" s="10"/>
      <c r="UHT56" s="10"/>
      <c r="UHU56" s="10"/>
      <c r="UHV56" s="10"/>
      <c r="UHW56" s="10"/>
      <c r="UHX56" s="10"/>
      <c r="UHY56" s="10"/>
      <c r="UHZ56" s="10"/>
      <c r="UIA56" s="10"/>
      <c r="UIB56" s="10"/>
      <c r="UIC56" s="10"/>
      <c r="UID56" s="10"/>
      <c r="UIE56" s="10"/>
      <c r="UIF56" s="10"/>
      <c r="UIG56" s="10"/>
      <c r="UIH56" s="10"/>
      <c r="UII56" s="10"/>
      <c r="UIJ56" s="10"/>
      <c r="UIK56" s="10"/>
      <c r="UIL56" s="10"/>
      <c r="UIM56" s="10"/>
      <c r="UIN56" s="10"/>
      <c r="UIO56" s="10"/>
      <c r="UIP56" s="10"/>
      <c r="UIQ56" s="10"/>
      <c r="UIR56" s="10"/>
      <c r="UIS56" s="10"/>
      <c r="UIT56" s="10"/>
      <c r="UIU56" s="10"/>
      <c r="UIV56" s="10"/>
      <c r="UIW56" s="10"/>
      <c r="UIX56" s="10"/>
      <c r="UIY56" s="10"/>
      <c r="UIZ56" s="10"/>
      <c r="UJA56" s="10"/>
      <c r="UJB56" s="10"/>
      <c r="UJC56" s="10"/>
      <c r="UJD56" s="10"/>
      <c r="UJE56" s="10"/>
      <c r="UJF56" s="10"/>
      <c r="UJG56" s="10"/>
      <c r="UJH56" s="10"/>
      <c r="UJI56" s="10"/>
      <c r="UJJ56" s="10"/>
      <c r="UJK56" s="10"/>
      <c r="UJL56" s="10"/>
      <c r="UJM56" s="10"/>
      <c r="UJN56" s="10"/>
      <c r="UJO56" s="10"/>
      <c r="UJP56" s="10"/>
      <c r="UJQ56" s="10"/>
      <c r="UJR56" s="10"/>
      <c r="UJS56" s="10"/>
      <c r="UJT56" s="10"/>
      <c r="UJU56" s="10"/>
      <c r="UJV56" s="10"/>
      <c r="UJW56" s="10"/>
      <c r="UJX56" s="10"/>
      <c r="UJY56" s="10"/>
      <c r="UJZ56" s="10"/>
      <c r="UKA56" s="10"/>
      <c r="UKB56" s="10"/>
      <c r="UKC56" s="10"/>
      <c r="UKD56" s="10"/>
      <c r="UKE56" s="10"/>
      <c r="UKF56" s="10"/>
      <c r="UKG56" s="10"/>
      <c r="UKH56" s="10"/>
      <c r="UKI56" s="10"/>
      <c r="UKJ56" s="10"/>
      <c r="UKK56" s="10"/>
      <c r="UKL56" s="10"/>
      <c r="UKM56" s="10"/>
      <c r="UKN56" s="10"/>
      <c r="UKO56" s="10"/>
      <c r="UKP56" s="10"/>
      <c r="UKQ56" s="10"/>
      <c r="UKR56" s="10"/>
      <c r="UKS56" s="10"/>
      <c r="UKT56" s="10"/>
      <c r="UKU56" s="10"/>
      <c r="UKV56" s="10"/>
      <c r="UKW56" s="10"/>
      <c r="UKX56" s="10"/>
      <c r="UKY56" s="10"/>
      <c r="UKZ56" s="10"/>
      <c r="ULA56" s="10"/>
      <c r="ULB56" s="10"/>
      <c r="ULC56" s="10"/>
      <c r="ULD56" s="10"/>
      <c r="ULE56" s="10"/>
      <c r="ULF56" s="10"/>
      <c r="ULG56" s="10"/>
      <c r="ULH56" s="10"/>
      <c r="ULI56" s="10"/>
      <c r="ULJ56" s="10"/>
      <c r="ULK56" s="10"/>
      <c r="ULL56" s="10"/>
      <c r="ULM56" s="10"/>
      <c r="ULN56" s="10"/>
      <c r="ULO56" s="10"/>
      <c r="ULP56" s="10"/>
      <c r="ULQ56" s="10"/>
      <c r="ULR56" s="10"/>
      <c r="ULS56" s="10"/>
      <c r="ULT56" s="10"/>
      <c r="ULU56" s="10"/>
      <c r="ULV56" s="10"/>
      <c r="ULW56" s="10"/>
      <c r="ULX56" s="10"/>
      <c r="ULY56" s="10"/>
      <c r="ULZ56" s="10"/>
      <c r="UMA56" s="10"/>
      <c r="UMB56" s="10"/>
      <c r="UMC56" s="10"/>
      <c r="UMD56" s="10"/>
      <c r="UME56" s="10"/>
      <c r="UMF56" s="10"/>
      <c r="UMG56" s="10"/>
      <c r="UMH56" s="10"/>
      <c r="UMI56" s="10"/>
      <c r="UMJ56" s="10"/>
      <c r="UMK56" s="10"/>
      <c r="UML56" s="10"/>
      <c r="UMM56" s="10"/>
      <c r="UMN56" s="10"/>
      <c r="UMO56" s="10"/>
      <c r="UMP56" s="10"/>
      <c r="UMQ56" s="10"/>
      <c r="UMR56" s="10"/>
      <c r="UMS56" s="10"/>
      <c r="UMT56" s="10"/>
      <c r="UMU56" s="10"/>
      <c r="UMV56" s="10"/>
      <c r="UMW56" s="10"/>
      <c r="UMX56" s="10"/>
      <c r="UMY56" s="10"/>
      <c r="UMZ56" s="10"/>
      <c r="UNA56" s="10"/>
      <c r="UNB56" s="10"/>
      <c r="UNC56" s="10"/>
      <c r="UND56" s="10"/>
      <c r="UNE56" s="10"/>
      <c r="UNF56" s="10"/>
      <c r="UNG56" s="10"/>
      <c r="UNH56" s="10"/>
      <c r="UNI56" s="10"/>
      <c r="UNJ56" s="10"/>
      <c r="UNK56" s="10"/>
      <c r="UNL56" s="10"/>
      <c r="UNM56" s="10"/>
      <c r="UNN56" s="10"/>
      <c r="UNO56" s="10"/>
      <c r="UNP56" s="10"/>
      <c r="UNQ56" s="10"/>
      <c r="UNR56" s="10"/>
      <c r="UNS56" s="10"/>
      <c r="UNT56" s="10"/>
      <c r="UNU56" s="10"/>
      <c r="UNV56" s="10"/>
      <c r="UNW56" s="10"/>
      <c r="UNX56" s="10"/>
      <c r="UNY56" s="10"/>
      <c r="UNZ56" s="10"/>
      <c r="UOA56" s="10"/>
      <c r="UOB56" s="10"/>
      <c r="UOC56" s="10"/>
      <c r="UOD56" s="10"/>
      <c r="UOE56" s="10"/>
      <c r="UOF56" s="10"/>
      <c r="UOG56" s="10"/>
      <c r="UOH56" s="10"/>
      <c r="UOI56" s="10"/>
      <c r="UOJ56" s="10"/>
      <c r="UOK56" s="10"/>
      <c r="UOL56" s="10"/>
      <c r="UOM56" s="10"/>
      <c r="UON56" s="10"/>
      <c r="UOO56" s="10"/>
      <c r="UOP56" s="10"/>
      <c r="UOQ56" s="10"/>
      <c r="UOR56" s="10"/>
      <c r="UOS56" s="10"/>
      <c r="UOT56" s="10"/>
      <c r="UOU56" s="10"/>
      <c r="UOV56" s="10"/>
      <c r="UOW56" s="10"/>
      <c r="UOX56" s="10"/>
      <c r="UOY56" s="10"/>
      <c r="UOZ56" s="10"/>
      <c r="UPA56" s="10"/>
      <c r="UPB56" s="10"/>
      <c r="UPC56" s="10"/>
      <c r="UPD56" s="10"/>
      <c r="UPE56" s="10"/>
      <c r="UPF56" s="10"/>
      <c r="UPG56" s="10"/>
      <c r="UPH56" s="10"/>
      <c r="UPI56" s="10"/>
      <c r="UPJ56" s="10"/>
      <c r="UPK56" s="10"/>
      <c r="UPL56" s="10"/>
      <c r="UPM56" s="10"/>
      <c r="UPN56" s="10"/>
      <c r="UPO56" s="10"/>
      <c r="UPP56" s="10"/>
      <c r="UPQ56" s="10"/>
      <c r="UPR56" s="10"/>
      <c r="UPS56" s="10"/>
      <c r="UPT56" s="10"/>
      <c r="UPU56" s="10"/>
      <c r="UPV56" s="10"/>
      <c r="UPW56" s="10"/>
      <c r="UPX56" s="10"/>
      <c r="UPY56" s="10"/>
      <c r="UPZ56" s="10"/>
      <c r="UQA56" s="10"/>
      <c r="UQB56" s="10"/>
      <c r="UQC56" s="10"/>
      <c r="UQD56" s="10"/>
      <c r="UQE56" s="10"/>
      <c r="UQF56" s="10"/>
      <c r="UQG56" s="10"/>
      <c r="UQH56" s="10"/>
      <c r="UQI56" s="10"/>
      <c r="UQJ56" s="10"/>
      <c r="UQK56" s="10"/>
      <c r="UQL56" s="10"/>
      <c r="UQM56" s="10"/>
      <c r="UQN56" s="10"/>
      <c r="UQO56" s="10"/>
      <c r="UQP56" s="10"/>
      <c r="UQQ56" s="10"/>
      <c r="UQR56" s="10"/>
      <c r="UQS56" s="10"/>
      <c r="UQT56" s="10"/>
      <c r="UQU56" s="10"/>
      <c r="UQV56" s="10"/>
      <c r="UQW56" s="10"/>
      <c r="UQX56" s="10"/>
      <c r="UQY56" s="10"/>
      <c r="UQZ56" s="10"/>
      <c r="URA56" s="10"/>
      <c r="URB56" s="10"/>
      <c r="URC56" s="10"/>
      <c r="URD56" s="10"/>
      <c r="URE56" s="10"/>
      <c r="URF56" s="10"/>
      <c r="URG56" s="10"/>
      <c r="URH56" s="10"/>
      <c r="URI56" s="10"/>
      <c r="URJ56" s="10"/>
      <c r="URK56" s="10"/>
      <c r="URL56" s="10"/>
      <c r="URM56" s="10"/>
      <c r="URN56" s="10"/>
      <c r="URO56" s="10"/>
      <c r="URP56" s="10"/>
      <c r="URQ56" s="10"/>
      <c r="URR56" s="10"/>
      <c r="URS56" s="10"/>
      <c r="URT56" s="10"/>
      <c r="URU56" s="10"/>
      <c r="URV56" s="10"/>
      <c r="URW56" s="10"/>
      <c r="URX56" s="10"/>
      <c r="URY56" s="10"/>
      <c r="URZ56" s="10"/>
      <c r="USA56" s="10"/>
      <c r="USB56" s="10"/>
      <c r="USC56" s="10"/>
      <c r="USD56" s="10"/>
      <c r="USE56" s="10"/>
      <c r="USF56" s="10"/>
      <c r="USG56" s="10"/>
      <c r="USH56" s="10"/>
      <c r="USI56" s="10"/>
      <c r="USJ56" s="10"/>
      <c r="USK56" s="10"/>
      <c r="USL56" s="10"/>
      <c r="USM56" s="10"/>
      <c r="USN56" s="10"/>
      <c r="USO56" s="10"/>
      <c r="USP56" s="10"/>
      <c r="USQ56" s="10"/>
      <c r="USR56" s="10"/>
      <c r="USS56" s="10"/>
      <c r="UST56" s="10"/>
      <c r="USU56" s="10"/>
      <c r="USV56" s="10"/>
      <c r="USW56" s="10"/>
      <c r="USX56" s="10"/>
      <c r="USY56" s="10"/>
      <c r="USZ56" s="10"/>
      <c r="UTA56" s="10"/>
      <c r="UTB56" s="10"/>
      <c r="UTC56" s="10"/>
      <c r="UTD56" s="10"/>
      <c r="UTE56" s="10"/>
      <c r="UTF56" s="10"/>
      <c r="UTG56" s="10"/>
      <c r="UTH56" s="10"/>
      <c r="UTI56" s="10"/>
      <c r="UTJ56" s="10"/>
      <c r="UTK56" s="10"/>
      <c r="UTL56" s="10"/>
      <c r="UTM56" s="10"/>
      <c r="UTN56" s="10"/>
      <c r="UTO56" s="10"/>
      <c r="UTP56" s="10"/>
      <c r="UTQ56" s="10"/>
      <c r="UTR56" s="10"/>
      <c r="UTS56" s="10"/>
      <c r="UTT56" s="10"/>
      <c r="UTU56" s="10"/>
      <c r="UTV56" s="10"/>
      <c r="UTW56" s="10"/>
      <c r="UTX56" s="10"/>
      <c r="UTY56" s="10"/>
      <c r="UTZ56" s="10"/>
      <c r="UUA56" s="10"/>
      <c r="UUB56" s="10"/>
      <c r="UUC56" s="10"/>
      <c r="UUD56" s="10"/>
      <c r="UUE56" s="10"/>
      <c r="UUF56" s="10"/>
      <c r="UUG56" s="10"/>
      <c r="UUH56" s="10"/>
      <c r="UUI56" s="10"/>
      <c r="UUJ56" s="10"/>
      <c r="UUK56" s="10"/>
      <c r="UUL56" s="10"/>
      <c r="UUM56" s="10"/>
      <c r="UUN56" s="10"/>
      <c r="UUO56" s="10"/>
      <c r="UUP56" s="10"/>
      <c r="UUQ56" s="10"/>
      <c r="UUR56" s="10"/>
      <c r="UUS56" s="10"/>
      <c r="UUT56" s="10"/>
      <c r="UUU56" s="10"/>
      <c r="UUV56" s="10"/>
      <c r="UUW56" s="10"/>
      <c r="UUX56" s="10"/>
      <c r="UUY56" s="10"/>
      <c r="UUZ56" s="10"/>
      <c r="UVA56" s="10"/>
      <c r="UVB56" s="10"/>
      <c r="UVC56" s="10"/>
      <c r="UVD56" s="10"/>
      <c r="UVE56" s="10"/>
      <c r="UVF56" s="10"/>
      <c r="UVG56" s="10"/>
      <c r="UVH56" s="10"/>
      <c r="UVI56" s="10"/>
      <c r="UVJ56" s="10"/>
      <c r="UVK56" s="10"/>
      <c r="UVL56" s="10"/>
      <c r="UVM56" s="10"/>
      <c r="UVN56" s="10"/>
      <c r="UVO56" s="10"/>
      <c r="UVP56" s="10"/>
      <c r="UVQ56" s="10"/>
      <c r="UVR56" s="10"/>
      <c r="UVS56" s="10"/>
      <c r="UVT56" s="10"/>
      <c r="UVU56" s="10"/>
      <c r="UVV56" s="10"/>
      <c r="UVW56" s="10"/>
      <c r="UVX56" s="10"/>
      <c r="UVY56" s="10"/>
      <c r="UVZ56" s="10"/>
      <c r="UWA56" s="10"/>
      <c r="UWB56" s="10"/>
      <c r="UWC56" s="10"/>
      <c r="UWD56" s="10"/>
      <c r="UWE56" s="10"/>
      <c r="UWF56" s="10"/>
      <c r="UWG56" s="10"/>
      <c r="UWH56" s="10"/>
      <c r="UWI56" s="10"/>
      <c r="UWJ56" s="10"/>
      <c r="UWK56" s="10"/>
      <c r="UWL56" s="10"/>
      <c r="UWM56" s="10"/>
      <c r="UWN56" s="10"/>
      <c r="UWO56" s="10"/>
      <c r="UWP56" s="10"/>
      <c r="UWQ56" s="10"/>
      <c r="UWR56" s="10"/>
      <c r="UWS56" s="10"/>
      <c r="UWT56" s="10"/>
      <c r="UWU56" s="10"/>
      <c r="UWV56" s="10"/>
      <c r="UWW56" s="10"/>
      <c r="UWX56" s="10"/>
      <c r="UWY56" s="10"/>
      <c r="UWZ56" s="10"/>
      <c r="UXA56" s="10"/>
      <c r="UXB56" s="10"/>
      <c r="UXC56" s="10"/>
      <c r="UXD56" s="10"/>
      <c r="UXE56" s="10"/>
      <c r="UXF56" s="10"/>
      <c r="UXG56" s="10"/>
      <c r="UXH56" s="10"/>
      <c r="UXI56" s="10"/>
      <c r="UXJ56" s="10"/>
      <c r="UXK56" s="10"/>
      <c r="UXL56" s="10"/>
      <c r="UXM56" s="10"/>
      <c r="UXN56" s="10"/>
      <c r="UXO56" s="10"/>
      <c r="UXP56" s="10"/>
      <c r="UXQ56" s="10"/>
      <c r="UXR56" s="10"/>
      <c r="UXS56" s="10"/>
      <c r="UXT56" s="10"/>
      <c r="UXU56" s="10"/>
      <c r="UXV56" s="10"/>
      <c r="UXW56" s="10"/>
      <c r="UXX56" s="10"/>
      <c r="UXY56" s="10"/>
      <c r="UXZ56" s="10"/>
      <c r="UYA56" s="10"/>
      <c r="UYB56" s="10"/>
      <c r="UYC56" s="10"/>
      <c r="UYD56" s="10"/>
      <c r="UYE56" s="10"/>
      <c r="UYF56" s="10"/>
      <c r="UYG56" s="10"/>
      <c r="UYH56" s="10"/>
      <c r="UYI56" s="10"/>
      <c r="UYJ56" s="10"/>
      <c r="UYK56" s="10"/>
      <c r="UYL56" s="10"/>
      <c r="UYM56" s="10"/>
      <c r="UYN56" s="10"/>
      <c r="UYO56" s="10"/>
      <c r="UYP56" s="10"/>
      <c r="UYQ56" s="10"/>
      <c r="UYR56" s="10"/>
      <c r="UYS56" s="10"/>
      <c r="UYT56" s="10"/>
      <c r="UYU56" s="10"/>
      <c r="UYV56" s="10"/>
      <c r="UYW56" s="10"/>
      <c r="UYX56" s="10"/>
      <c r="UYY56" s="10"/>
      <c r="UYZ56" s="10"/>
      <c r="UZA56" s="10"/>
      <c r="UZB56" s="10"/>
      <c r="UZC56" s="10"/>
      <c r="UZD56" s="10"/>
      <c r="UZE56" s="10"/>
      <c r="UZF56" s="10"/>
      <c r="UZG56" s="10"/>
      <c r="UZH56" s="10"/>
      <c r="UZI56" s="10"/>
      <c r="UZJ56" s="10"/>
      <c r="UZK56" s="10"/>
      <c r="UZL56" s="10"/>
      <c r="UZM56" s="10"/>
      <c r="UZN56" s="10"/>
      <c r="UZO56" s="10"/>
      <c r="UZP56" s="10"/>
      <c r="UZQ56" s="10"/>
      <c r="UZR56" s="10"/>
      <c r="UZS56" s="10"/>
      <c r="UZT56" s="10"/>
      <c r="UZU56" s="10"/>
      <c r="UZV56" s="10"/>
      <c r="UZW56" s="10"/>
      <c r="UZX56" s="10"/>
      <c r="UZY56" s="10"/>
      <c r="UZZ56" s="10"/>
      <c r="VAA56" s="10"/>
      <c r="VAB56" s="10"/>
      <c r="VAC56" s="10"/>
      <c r="VAD56" s="10"/>
      <c r="VAE56" s="10"/>
      <c r="VAF56" s="10"/>
      <c r="VAG56" s="10"/>
      <c r="VAH56" s="10"/>
      <c r="VAI56" s="10"/>
      <c r="VAJ56" s="10"/>
      <c r="VAK56" s="10"/>
      <c r="VAL56" s="10"/>
      <c r="VAM56" s="10"/>
      <c r="VAN56" s="10"/>
      <c r="VAO56" s="10"/>
      <c r="VAP56" s="10"/>
      <c r="VAQ56" s="10"/>
      <c r="VAR56" s="10"/>
      <c r="VAS56" s="10"/>
      <c r="VAT56" s="10"/>
      <c r="VAU56" s="10"/>
      <c r="VAV56" s="10"/>
      <c r="VAW56" s="10"/>
      <c r="VAX56" s="10"/>
      <c r="VAY56" s="10"/>
      <c r="VAZ56" s="10"/>
      <c r="VBA56" s="10"/>
      <c r="VBB56" s="10"/>
      <c r="VBC56" s="10"/>
      <c r="VBD56" s="10"/>
      <c r="VBE56" s="10"/>
      <c r="VBF56" s="10"/>
      <c r="VBG56" s="10"/>
      <c r="VBH56" s="10"/>
      <c r="VBI56" s="10"/>
      <c r="VBJ56" s="10"/>
      <c r="VBK56" s="10"/>
      <c r="VBL56" s="10"/>
      <c r="VBM56" s="10"/>
      <c r="VBN56" s="10"/>
      <c r="VBO56" s="10"/>
      <c r="VBP56" s="10"/>
      <c r="VBQ56" s="10"/>
      <c r="VBR56" s="10"/>
      <c r="VBS56" s="10"/>
      <c r="VBT56" s="10"/>
      <c r="VBU56" s="10"/>
      <c r="VBV56" s="10"/>
      <c r="VBW56" s="10"/>
      <c r="VBX56" s="10"/>
      <c r="VBY56" s="10"/>
      <c r="VBZ56" s="10"/>
      <c r="VCA56" s="10"/>
      <c r="VCB56" s="10"/>
      <c r="VCC56" s="10"/>
      <c r="VCD56" s="10"/>
      <c r="VCE56" s="10"/>
      <c r="VCF56" s="10"/>
      <c r="VCG56" s="10"/>
      <c r="VCH56" s="10"/>
      <c r="VCI56" s="10"/>
      <c r="VCJ56" s="10"/>
      <c r="VCK56" s="10"/>
      <c r="VCL56" s="10"/>
      <c r="VCM56" s="10"/>
      <c r="VCN56" s="10"/>
      <c r="VCO56" s="10"/>
      <c r="VCP56" s="10"/>
      <c r="VCQ56" s="10"/>
      <c r="VCR56" s="10"/>
      <c r="VCS56" s="10"/>
      <c r="VCT56" s="10"/>
      <c r="VCU56" s="10"/>
      <c r="VCV56" s="10"/>
      <c r="VCW56" s="10"/>
      <c r="VCX56" s="10"/>
      <c r="VCY56" s="10"/>
      <c r="VCZ56" s="10"/>
      <c r="VDA56" s="10"/>
      <c r="VDB56" s="10"/>
      <c r="VDC56" s="10"/>
      <c r="VDD56" s="10"/>
      <c r="VDE56" s="10"/>
      <c r="VDF56" s="10"/>
      <c r="VDG56" s="10"/>
      <c r="VDH56" s="10"/>
      <c r="VDI56" s="10"/>
      <c r="VDJ56" s="10"/>
      <c r="VDK56" s="10"/>
      <c r="VDL56" s="10"/>
      <c r="VDM56" s="10"/>
      <c r="VDN56" s="10"/>
      <c r="VDO56" s="10"/>
      <c r="VDP56" s="10"/>
      <c r="VDQ56" s="10"/>
      <c r="VDR56" s="10"/>
      <c r="VDS56" s="10"/>
      <c r="VDT56" s="10"/>
      <c r="VDU56" s="10"/>
      <c r="VDV56" s="10"/>
      <c r="VDW56" s="10"/>
      <c r="VDX56" s="10"/>
      <c r="VDY56" s="10"/>
      <c r="VDZ56" s="10"/>
      <c r="VEA56" s="10"/>
      <c r="VEB56" s="10"/>
      <c r="VEC56" s="10"/>
      <c r="VED56" s="10"/>
      <c r="VEE56" s="10"/>
      <c r="VEF56" s="10"/>
      <c r="VEG56" s="10"/>
      <c r="VEH56" s="10"/>
      <c r="VEI56" s="10"/>
      <c r="VEJ56" s="10"/>
      <c r="VEK56" s="10"/>
      <c r="VEL56" s="10"/>
      <c r="VEM56" s="10"/>
      <c r="VEN56" s="10"/>
      <c r="VEO56" s="10"/>
      <c r="VEP56" s="10"/>
      <c r="VEQ56" s="10"/>
      <c r="VER56" s="10"/>
      <c r="VES56" s="10"/>
      <c r="VET56" s="10"/>
      <c r="VEU56" s="10"/>
      <c r="VEV56" s="10"/>
      <c r="VEW56" s="10"/>
      <c r="VEX56" s="10"/>
      <c r="VEY56" s="10"/>
      <c r="VEZ56" s="10"/>
      <c r="VFA56" s="10"/>
      <c r="VFB56" s="10"/>
      <c r="VFC56" s="10"/>
      <c r="VFD56" s="10"/>
      <c r="VFE56" s="10"/>
      <c r="VFF56" s="10"/>
      <c r="VFG56" s="10"/>
      <c r="VFH56" s="10"/>
      <c r="VFI56" s="10"/>
      <c r="VFJ56" s="10"/>
      <c r="VFK56" s="10"/>
      <c r="VFL56" s="10"/>
      <c r="VFM56" s="10"/>
      <c r="VFN56" s="10"/>
      <c r="VFO56" s="10"/>
      <c r="VFP56" s="10"/>
      <c r="VFQ56" s="10"/>
      <c r="VFR56" s="10"/>
      <c r="VFS56" s="10"/>
      <c r="VFT56" s="10"/>
      <c r="VFU56" s="10"/>
      <c r="VFV56" s="10"/>
      <c r="VFW56" s="10"/>
      <c r="VFX56" s="10"/>
      <c r="VFY56" s="10"/>
      <c r="VFZ56" s="10"/>
      <c r="VGA56" s="10"/>
      <c r="VGB56" s="10"/>
      <c r="VGC56" s="10"/>
      <c r="VGD56" s="10"/>
      <c r="VGE56" s="10"/>
      <c r="VGF56" s="10"/>
      <c r="VGG56" s="10"/>
      <c r="VGH56" s="10"/>
      <c r="VGI56" s="10"/>
      <c r="VGJ56" s="10"/>
      <c r="VGK56" s="10"/>
      <c r="VGL56" s="10"/>
      <c r="VGM56" s="10"/>
      <c r="VGN56" s="10"/>
      <c r="VGO56" s="10"/>
      <c r="VGP56" s="10"/>
      <c r="VGQ56" s="10"/>
      <c r="VGR56" s="10"/>
      <c r="VGS56" s="10"/>
      <c r="VGT56" s="10"/>
      <c r="VGU56" s="10"/>
      <c r="VGV56" s="10"/>
      <c r="VGW56" s="10"/>
      <c r="VGX56" s="10"/>
      <c r="VGY56" s="10"/>
      <c r="VGZ56" s="10"/>
      <c r="VHA56" s="10"/>
      <c r="VHB56" s="10"/>
      <c r="VHC56" s="10"/>
      <c r="VHD56" s="10"/>
      <c r="VHE56" s="10"/>
      <c r="VHF56" s="10"/>
      <c r="VHG56" s="10"/>
      <c r="VHH56" s="10"/>
      <c r="VHI56" s="10"/>
      <c r="VHJ56" s="10"/>
      <c r="VHK56" s="10"/>
      <c r="VHL56" s="10"/>
      <c r="VHM56" s="10"/>
      <c r="VHN56" s="10"/>
      <c r="VHO56" s="10"/>
      <c r="VHP56" s="10"/>
      <c r="VHQ56" s="10"/>
      <c r="VHR56" s="10"/>
      <c r="VHS56" s="10"/>
      <c r="VHT56" s="10"/>
      <c r="VHU56" s="10"/>
      <c r="VHV56" s="10"/>
      <c r="VHW56" s="10"/>
      <c r="VHX56" s="10"/>
      <c r="VHY56" s="10"/>
      <c r="VHZ56" s="10"/>
      <c r="VIA56" s="10"/>
      <c r="VIB56" s="10"/>
      <c r="VIC56" s="10"/>
      <c r="VID56" s="10"/>
      <c r="VIE56" s="10"/>
      <c r="VIF56" s="10"/>
      <c r="VIG56" s="10"/>
      <c r="VIH56" s="10"/>
      <c r="VII56" s="10"/>
      <c r="VIJ56" s="10"/>
      <c r="VIK56" s="10"/>
      <c r="VIL56" s="10"/>
      <c r="VIM56" s="10"/>
      <c r="VIN56" s="10"/>
      <c r="VIO56" s="10"/>
      <c r="VIP56" s="10"/>
      <c r="VIQ56" s="10"/>
      <c r="VIR56" s="10"/>
      <c r="VIS56" s="10"/>
      <c r="VIT56" s="10"/>
      <c r="VIU56" s="10"/>
      <c r="VIV56" s="10"/>
      <c r="VIW56" s="10"/>
      <c r="VIX56" s="10"/>
      <c r="VIY56" s="10"/>
      <c r="VIZ56" s="10"/>
      <c r="VJA56" s="10"/>
      <c r="VJB56" s="10"/>
      <c r="VJC56" s="10"/>
      <c r="VJD56" s="10"/>
      <c r="VJE56" s="10"/>
      <c r="VJF56" s="10"/>
      <c r="VJG56" s="10"/>
      <c r="VJH56" s="10"/>
      <c r="VJI56" s="10"/>
      <c r="VJJ56" s="10"/>
      <c r="VJK56" s="10"/>
      <c r="VJL56" s="10"/>
      <c r="VJM56" s="10"/>
      <c r="VJN56" s="10"/>
      <c r="VJO56" s="10"/>
      <c r="VJP56" s="10"/>
      <c r="VJQ56" s="10"/>
      <c r="VJR56" s="10"/>
      <c r="VJS56" s="10"/>
      <c r="VJT56" s="10"/>
      <c r="VJU56" s="10"/>
      <c r="VJV56" s="10"/>
      <c r="VJW56" s="10"/>
      <c r="VJX56" s="10"/>
      <c r="VJY56" s="10"/>
      <c r="VJZ56" s="10"/>
      <c r="VKA56" s="10"/>
      <c r="VKB56" s="10"/>
      <c r="VKC56" s="10"/>
      <c r="VKD56" s="10"/>
      <c r="VKE56" s="10"/>
      <c r="VKF56" s="10"/>
      <c r="VKG56" s="10"/>
      <c r="VKH56" s="10"/>
      <c r="VKI56" s="10"/>
      <c r="VKJ56" s="10"/>
      <c r="VKK56" s="10"/>
      <c r="VKL56" s="10"/>
      <c r="VKM56" s="10"/>
      <c r="VKN56" s="10"/>
      <c r="VKO56" s="10"/>
      <c r="VKP56" s="10"/>
      <c r="VKQ56" s="10"/>
      <c r="VKR56" s="10"/>
      <c r="VKS56" s="10"/>
      <c r="VKT56" s="10"/>
      <c r="VKU56" s="10"/>
      <c r="VKV56" s="10"/>
      <c r="VKW56" s="10"/>
      <c r="VKX56" s="10"/>
      <c r="VKY56" s="10"/>
      <c r="VKZ56" s="10"/>
      <c r="VLA56" s="10"/>
      <c r="VLB56" s="10"/>
      <c r="VLC56" s="10"/>
      <c r="VLD56" s="10"/>
      <c r="VLE56" s="10"/>
      <c r="VLF56" s="10"/>
      <c r="VLG56" s="10"/>
      <c r="VLH56" s="10"/>
      <c r="VLI56" s="10"/>
      <c r="VLJ56" s="10"/>
      <c r="VLK56" s="10"/>
      <c r="VLL56" s="10"/>
      <c r="VLM56" s="10"/>
      <c r="VLN56" s="10"/>
      <c r="VLO56" s="10"/>
      <c r="VLP56" s="10"/>
      <c r="VLQ56" s="10"/>
      <c r="VLR56" s="10"/>
      <c r="VLS56" s="10"/>
      <c r="VLT56" s="10"/>
      <c r="VLU56" s="10"/>
      <c r="VLV56" s="10"/>
      <c r="VLW56" s="10"/>
      <c r="VLX56" s="10"/>
      <c r="VLY56" s="10"/>
      <c r="VLZ56" s="10"/>
      <c r="VMA56" s="10"/>
      <c r="VMB56" s="10"/>
      <c r="VMC56" s="10"/>
      <c r="VMD56" s="10"/>
      <c r="VME56" s="10"/>
      <c r="VMF56" s="10"/>
      <c r="VMG56" s="10"/>
      <c r="VMH56" s="10"/>
      <c r="VMI56" s="10"/>
      <c r="VMJ56" s="10"/>
      <c r="VMK56" s="10"/>
      <c r="VML56" s="10"/>
      <c r="VMM56" s="10"/>
      <c r="VMN56" s="10"/>
      <c r="VMO56" s="10"/>
      <c r="VMP56" s="10"/>
      <c r="VMQ56" s="10"/>
      <c r="VMR56" s="10"/>
      <c r="VMS56" s="10"/>
      <c r="VMT56" s="10"/>
      <c r="VMU56" s="10"/>
      <c r="VMV56" s="10"/>
      <c r="VMW56" s="10"/>
      <c r="VMX56" s="10"/>
      <c r="VMY56" s="10"/>
      <c r="VMZ56" s="10"/>
      <c r="VNA56" s="10"/>
      <c r="VNB56" s="10"/>
      <c r="VNC56" s="10"/>
      <c r="VND56" s="10"/>
      <c r="VNE56" s="10"/>
      <c r="VNF56" s="10"/>
      <c r="VNG56" s="10"/>
      <c r="VNH56" s="10"/>
      <c r="VNI56" s="10"/>
      <c r="VNJ56" s="10"/>
      <c r="VNK56" s="10"/>
      <c r="VNL56" s="10"/>
      <c r="VNM56" s="10"/>
      <c r="VNN56" s="10"/>
      <c r="VNO56" s="10"/>
      <c r="VNP56" s="10"/>
      <c r="VNQ56" s="10"/>
      <c r="VNR56" s="10"/>
      <c r="VNS56" s="10"/>
      <c r="VNT56" s="10"/>
      <c r="VNU56" s="10"/>
      <c r="VNV56" s="10"/>
      <c r="VNW56" s="10"/>
      <c r="VNX56" s="10"/>
      <c r="VNY56" s="10"/>
      <c r="VNZ56" s="10"/>
      <c r="VOA56" s="10"/>
      <c r="VOB56" s="10"/>
      <c r="VOC56" s="10"/>
      <c r="VOD56" s="10"/>
      <c r="VOE56" s="10"/>
      <c r="VOF56" s="10"/>
      <c r="VOG56" s="10"/>
      <c r="VOH56" s="10"/>
      <c r="VOI56" s="10"/>
      <c r="VOJ56" s="10"/>
      <c r="VOK56" s="10"/>
      <c r="VOL56" s="10"/>
      <c r="VOM56" s="10"/>
      <c r="VON56" s="10"/>
      <c r="VOO56" s="10"/>
      <c r="VOP56" s="10"/>
      <c r="VOQ56" s="10"/>
      <c r="VOR56" s="10"/>
      <c r="VOS56" s="10"/>
      <c r="VOT56" s="10"/>
      <c r="VOU56" s="10"/>
      <c r="VOV56" s="10"/>
      <c r="VOW56" s="10"/>
      <c r="VOX56" s="10"/>
      <c r="VOY56" s="10"/>
      <c r="VOZ56" s="10"/>
      <c r="VPA56" s="10"/>
      <c r="VPB56" s="10"/>
      <c r="VPC56" s="10"/>
      <c r="VPD56" s="10"/>
      <c r="VPE56" s="10"/>
      <c r="VPF56" s="10"/>
      <c r="VPG56" s="10"/>
      <c r="VPH56" s="10"/>
      <c r="VPI56" s="10"/>
      <c r="VPJ56" s="10"/>
      <c r="VPK56" s="10"/>
      <c r="VPL56" s="10"/>
      <c r="VPM56" s="10"/>
      <c r="VPN56" s="10"/>
      <c r="VPO56" s="10"/>
      <c r="VPP56" s="10"/>
      <c r="VPQ56" s="10"/>
      <c r="VPR56" s="10"/>
      <c r="VPS56" s="10"/>
      <c r="VPT56" s="10"/>
      <c r="VPU56" s="10"/>
      <c r="VPV56" s="10"/>
      <c r="VPW56" s="10"/>
      <c r="VPX56" s="10"/>
      <c r="VPY56" s="10"/>
      <c r="VPZ56" s="10"/>
      <c r="VQA56" s="10"/>
      <c r="VQB56" s="10"/>
      <c r="VQC56" s="10"/>
      <c r="VQD56" s="10"/>
      <c r="VQE56" s="10"/>
      <c r="VQF56" s="10"/>
      <c r="VQG56" s="10"/>
      <c r="VQH56" s="10"/>
      <c r="VQI56" s="10"/>
      <c r="VQJ56" s="10"/>
      <c r="VQK56" s="10"/>
      <c r="VQL56" s="10"/>
      <c r="VQM56" s="10"/>
      <c r="VQN56" s="10"/>
      <c r="VQO56" s="10"/>
      <c r="VQP56" s="10"/>
      <c r="VQQ56" s="10"/>
      <c r="VQR56" s="10"/>
      <c r="VQS56" s="10"/>
      <c r="VQT56" s="10"/>
      <c r="VQU56" s="10"/>
      <c r="VQV56" s="10"/>
      <c r="VQW56" s="10"/>
      <c r="VQX56" s="10"/>
      <c r="VQY56" s="10"/>
      <c r="VQZ56" s="10"/>
      <c r="VRA56" s="10"/>
      <c r="VRB56" s="10"/>
      <c r="VRC56" s="10"/>
      <c r="VRD56" s="10"/>
      <c r="VRE56" s="10"/>
      <c r="VRF56" s="10"/>
      <c r="VRG56" s="10"/>
      <c r="VRH56" s="10"/>
      <c r="VRI56" s="10"/>
      <c r="VRJ56" s="10"/>
      <c r="VRK56" s="10"/>
      <c r="VRL56" s="10"/>
      <c r="VRM56" s="10"/>
      <c r="VRN56" s="10"/>
      <c r="VRO56" s="10"/>
      <c r="VRP56" s="10"/>
      <c r="VRQ56" s="10"/>
      <c r="VRR56" s="10"/>
      <c r="VRS56" s="10"/>
      <c r="VRT56" s="10"/>
      <c r="VRU56" s="10"/>
      <c r="VRV56" s="10"/>
      <c r="VRW56" s="10"/>
      <c r="VRX56" s="10"/>
      <c r="VRY56" s="10"/>
      <c r="VRZ56" s="10"/>
      <c r="VSA56" s="10"/>
      <c r="VSB56" s="10"/>
      <c r="VSC56" s="10"/>
      <c r="VSD56" s="10"/>
      <c r="VSE56" s="10"/>
      <c r="VSF56" s="10"/>
      <c r="VSG56" s="10"/>
      <c r="VSH56" s="10"/>
      <c r="VSI56" s="10"/>
      <c r="VSJ56" s="10"/>
      <c r="VSK56" s="10"/>
      <c r="VSL56" s="10"/>
      <c r="VSM56" s="10"/>
      <c r="VSN56" s="10"/>
      <c r="VSO56" s="10"/>
      <c r="VSP56" s="10"/>
      <c r="VSQ56" s="10"/>
      <c r="VSR56" s="10"/>
      <c r="VSS56" s="10"/>
      <c r="VST56" s="10"/>
      <c r="VSU56" s="10"/>
      <c r="VSV56" s="10"/>
      <c r="VSW56" s="10"/>
      <c r="VSX56" s="10"/>
      <c r="VSY56" s="10"/>
      <c r="VSZ56" s="10"/>
      <c r="VTA56" s="10"/>
      <c r="VTB56" s="10"/>
      <c r="VTC56" s="10"/>
      <c r="VTD56" s="10"/>
      <c r="VTE56" s="10"/>
      <c r="VTF56" s="10"/>
      <c r="VTG56" s="10"/>
      <c r="VTH56" s="10"/>
      <c r="VTI56" s="10"/>
      <c r="VTJ56" s="10"/>
      <c r="VTK56" s="10"/>
      <c r="VTL56" s="10"/>
      <c r="VTM56" s="10"/>
      <c r="VTN56" s="10"/>
      <c r="VTO56" s="10"/>
      <c r="VTP56" s="10"/>
      <c r="VTQ56" s="10"/>
      <c r="VTR56" s="10"/>
      <c r="VTS56" s="10"/>
      <c r="VTT56" s="10"/>
      <c r="VTU56" s="10"/>
      <c r="VTV56" s="10"/>
      <c r="VTW56" s="10"/>
      <c r="VTX56" s="10"/>
      <c r="VTY56" s="10"/>
      <c r="VTZ56" s="10"/>
      <c r="VUA56" s="10"/>
      <c r="VUB56" s="10"/>
      <c r="VUC56" s="10"/>
      <c r="VUD56" s="10"/>
      <c r="VUE56" s="10"/>
      <c r="VUF56" s="10"/>
      <c r="VUG56" s="10"/>
      <c r="VUH56" s="10"/>
      <c r="VUI56" s="10"/>
      <c r="VUJ56" s="10"/>
      <c r="VUK56" s="10"/>
      <c r="VUL56" s="10"/>
      <c r="VUM56" s="10"/>
      <c r="VUN56" s="10"/>
      <c r="VUO56" s="10"/>
      <c r="VUP56" s="10"/>
      <c r="VUQ56" s="10"/>
      <c r="VUR56" s="10"/>
      <c r="VUS56" s="10"/>
      <c r="VUT56" s="10"/>
      <c r="VUU56" s="10"/>
      <c r="VUV56" s="10"/>
      <c r="VUW56" s="10"/>
      <c r="VUX56" s="10"/>
      <c r="VUY56" s="10"/>
      <c r="VUZ56" s="10"/>
      <c r="VVA56" s="10"/>
      <c r="VVB56" s="10"/>
      <c r="VVC56" s="10"/>
      <c r="VVD56" s="10"/>
      <c r="VVE56" s="10"/>
      <c r="VVF56" s="10"/>
      <c r="VVG56" s="10"/>
      <c r="VVH56" s="10"/>
      <c r="VVI56" s="10"/>
      <c r="VVJ56" s="10"/>
      <c r="VVK56" s="10"/>
      <c r="VVL56" s="10"/>
      <c r="VVM56" s="10"/>
      <c r="VVN56" s="10"/>
      <c r="VVO56" s="10"/>
      <c r="VVP56" s="10"/>
      <c r="VVQ56" s="10"/>
      <c r="VVR56" s="10"/>
      <c r="VVS56" s="10"/>
      <c r="VVT56" s="10"/>
      <c r="VVU56" s="10"/>
      <c r="VVV56" s="10"/>
      <c r="VVW56" s="10"/>
      <c r="VVX56" s="10"/>
      <c r="VVY56" s="10"/>
      <c r="VVZ56" s="10"/>
      <c r="VWA56" s="10"/>
      <c r="VWB56" s="10"/>
      <c r="VWC56" s="10"/>
      <c r="VWD56" s="10"/>
      <c r="VWE56" s="10"/>
      <c r="VWF56" s="10"/>
      <c r="VWG56" s="10"/>
      <c r="VWH56" s="10"/>
      <c r="VWI56" s="10"/>
      <c r="VWJ56" s="10"/>
      <c r="VWK56" s="10"/>
      <c r="VWL56" s="10"/>
      <c r="VWM56" s="10"/>
      <c r="VWN56" s="10"/>
      <c r="VWO56" s="10"/>
      <c r="VWP56" s="10"/>
      <c r="VWQ56" s="10"/>
      <c r="VWR56" s="10"/>
      <c r="VWS56" s="10"/>
      <c r="VWT56" s="10"/>
      <c r="VWU56" s="10"/>
      <c r="VWV56" s="10"/>
      <c r="VWW56" s="10"/>
      <c r="VWX56" s="10"/>
      <c r="VWY56" s="10"/>
      <c r="VWZ56" s="10"/>
      <c r="VXA56" s="10"/>
      <c r="VXB56" s="10"/>
      <c r="VXC56" s="10"/>
      <c r="VXD56" s="10"/>
      <c r="VXE56" s="10"/>
      <c r="VXF56" s="10"/>
      <c r="VXG56" s="10"/>
      <c r="VXH56" s="10"/>
      <c r="VXI56" s="10"/>
      <c r="VXJ56" s="10"/>
      <c r="VXK56" s="10"/>
      <c r="VXL56" s="10"/>
      <c r="VXM56" s="10"/>
      <c r="VXN56" s="10"/>
      <c r="VXO56" s="10"/>
      <c r="VXP56" s="10"/>
      <c r="VXQ56" s="10"/>
      <c r="VXR56" s="10"/>
      <c r="VXS56" s="10"/>
      <c r="VXT56" s="10"/>
      <c r="VXU56" s="10"/>
      <c r="VXV56" s="10"/>
      <c r="VXW56" s="10"/>
      <c r="VXX56" s="10"/>
      <c r="VXY56" s="10"/>
      <c r="VXZ56" s="10"/>
      <c r="VYA56" s="10"/>
      <c r="VYB56" s="10"/>
      <c r="VYC56" s="10"/>
      <c r="VYD56" s="10"/>
      <c r="VYE56" s="10"/>
      <c r="VYF56" s="10"/>
      <c r="VYG56" s="10"/>
      <c r="VYH56" s="10"/>
      <c r="VYI56" s="10"/>
      <c r="VYJ56" s="10"/>
      <c r="VYK56" s="10"/>
      <c r="VYL56" s="10"/>
      <c r="VYM56" s="10"/>
      <c r="VYN56" s="10"/>
      <c r="VYO56" s="10"/>
      <c r="VYP56" s="10"/>
      <c r="VYQ56" s="10"/>
      <c r="VYR56" s="10"/>
      <c r="VYS56" s="10"/>
      <c r="VYT56" s="10"/>
      <c r="VYU56" s="10"/>
      <c r="VYV56" s="10"/>
      <c r="VYW56" s="10"/>
      <c r="VYX56" s="10"/>
      <c r="VYY56" s="10"/>
      <c r="VYZ56" s="10"/>
      <c r="VZA56" s="10"/>
      <c r="VZB56" s="10"/>
      <c r="VZC56" s="10"/>
      <c r="VZD56" s="10"/>
      <c r="VZE56" s="10"/>
      <c r="VZF56" s="10"/>
      <c r="VZG56" s="10"/>
      <c r="VZH56" s="10"/>
      <c r="VZI56" s="10"/>
      <c r="VZJ56" s="10"/>
      <c r="VZK56" s="10"/>
      <c r="VZL56" s="10"/>
      <c r="VZM56" s="10"/>
      <c r="VZN56" s="10"/>
      <c r="VZO56" s="10"/>
      <c r="VZP56" s="10"/>
      <c r="VZQ56" s="10"/>
      <c r="VZR56" s="10"/>
      <c r="VZS56" s="10"/>
      <c r="VZT56" s="10"/>
      <c r="VZU56" s="10"/>
      <c r="VZV56" s="10"/>
      <c r="VZW56" s="10"/>
      <c r="VZX56" s="10"/>
      <c r="VZY56" s="10"/>
      <c r="VZZ56" s="10"/>
      <c r="WAA56" s="10"/>
      <c r="WAB56" s="10"/>
      <c r="WAC56" s="10"/>
      <c r="WAD56" s="10"/>
      <c r="WAE56" s="10"/>
      <c r="WAF56" s="10"/>
      <c r="WAG56" s="10"/>
      <c r="WAH56" s="10"/>
      <c r="WAI56" s="10"/>
      <c r="WAJ56" s="10"/>
      <c r="WAK56" s="10"/>
      <c r="WAL56" s="10"/>
      <c r="WAM56" s="10"/>
      <c r="WAN56" s="10"/>
      <c r="WAO56" s="10"/>
      <c r="WAP56" s="10"/>
      <c r="WAQ56" s="10"/>
      <c r="WAR56" s="10"/>
      <c r="WAS56" s="10"/>
      <c r="WAT56" s="10"/>
      <c r="WAU56" s="10"/>
      <c r="WAV56" s="10"/>
      <c r="WAW56" s="10"/>
      <c r="WAX56" s="10"/>
      <c r="WAY56" s="10"/>
      <c r="WAZ56" s="10"/>
      <c r="WBA56" s="10"/>
      <c r="WBB56" s="10"/>
      <c r="WBC56" s="10"/>
      <c r="WBD56" s="10"/>
      <c r="WBE56" s="10"/>
      <c r="WBF56" s="10"/>
      <c r="WBG56" s="10"/>
      <c r="WBH56" s="10"/>
      <c r="WBI56" s="10"/>
      <c r="WBJ56" s="10"/>
      <c r="WBK56" s="10"/>
      <c r="WBL56" s="10"/>
      <c r="WBM56" s="10"/>
      <c r="WBN56" s="10"/>
      <c r="WBO56" s="10"/>
      <c r="WBP56" s="10"/>
      <c r="WBQ56" s="10"/>
      <c r="WBR56" s="10"/>
      <c r="WBS56" s="10"/>
      <c r="WBT56" s="10"/>
      <c r="WBU56" s="10"/>
      <c r="WBV56" s="10"/>
      <c r="WBW56" s="10"/>
      <c r="WBX56" s="10"/>
      <c r="WBY56" s="10"/>
      <c r="WBZ56" s="10"/>
      <c r="WCA56" s="10"/>
      <c r="WCB56" s="10"/>
      <c r="WCC56" s="10"/>
      <c r="WCD56" s="10"/>
      <c r="WCE56" s="10"/>
      <c r="WCF56" s="10"/>
      <c r="WCG56" s="10"/>
      <c r="WCH56" s="10"/>
      <c r="WCI56" s="10"/>
      <c r="WCJ56" s="10"/>
      <c r="WCK56" s="10"/>
      <c r="WCL56" s="10"/>
      <c r="WCM56" s="10"/>
      <c r="WCN56" s="10"/>
      <c r="WCO56" s="10"/>
      <c r="WCP56" s="10"/>
      <c r="WCQ56" s="10"/>
      <c r="WCR56" s="10"/>
      <c r="WCS56" s="10"/>
      <c r="WCT56" s="10"/>
      <c r="WCU56" s="10"/>
      <c r="WCV56" s="10"/>
      <c r="WCW56" s="10"/>
      <c r="WCX56" s="10"/>
      <c r="WCY56" s="10"/>
      <c r="WCZ56" s="10"/>
      <c r="WDA56" s="10"/>
      <c r="WDB56" s="10"/>
      <c r="WDC56" s="10"/>
      <c r="WDD56" s="10"/>
      <c r="WDE56" s="10"/>
      <c r="WDF56" s="10"/>
      <c r="WDG56" s="10"/>
      <c r="WDH56" s="10"/>
      <c r="WDI56" s="10"/>
      <c r="WDJ56" s="10"/>
      <c r="WDK56" s="10"/>
      <c r="WDL56" s="10"/>
      <c r="WDM56" s="10"/>
      <c r="WDN56" s="10"/>
      <c r="WDO56" s="10"/>
      <c r="WDP56" s="10"/>
      <c r="WDQ56" s="10"/>
      <c r="WDR56" s="10"/>
      <c r="WDS56" s="10"/>
      <c r="WDT56" s="10"/>
      <c r="WDU56" s="10"/>
      <c r="WDV56" s="10"/>
      <c r="WDW56" s="10"/>
      <c r="WDX56" s="10"/>
      <c r="WDY56" s="10"/>
      <c r="WDZ56" s="10"/>
      <c r="WEA56" s="10"/>
      <c r="WEB56" s="10"/>
      <c r="WEC56" s="10"/>
      <c r="WED56" s="10"/>
      <c r="WEE56" s="10"/>
      <c r="WEF56" s="10"/>
      <c r="WEG56" s="10"/>
      <c r="WEH56" s="10"/>
      <c r="WEI56" s="10"/>
      <c r="WEJ56" s="10"/>
      <c r="WEK56" s="10"/>
      <c r="WEL56" s="10"/>
      <c r="WEM56" s="10"/>
      <c r="WEN56" s="10"/>
      <c r="WEO56" s="10"/>
      <c r="WEP56" s="10"/>
      <c r="WEQ56" s="10"/>
      <c r="WER56" s="10"/>
      <c r="WES56" s="10"/>
      <c r="WET56" s="10"/>
      <c r="WEU56" s="10"/>
      <c r="WEV56" s="10"/>
      <c r="WEW56" s="10"/>
      <c r="WEX56" s="10"/>
      <c r="WEY56" s="10"/>
      <c r="WEZ56" s="10"/>
      <c r="WFA56" s="10"/>
      <c r="WFB56" s="10"/>
      <c r="WFC56" s="10"/>
      <c r="WFD56" s="10"/>
      <c r="WFE56" s="10"/>
      <c r="WFF56" s="10"/>
      <c r="WFG56" s="10"/>
      <c r="WFH56" s="10"/>
      <c r="WFI56" s="10"/>
      <c r="WFJ56" s="10"/>
      <c r="WFK56" s="10"/>
      <c r="WFL56" s="10"/>
      <c r="WFM56" s="10"/>
      <c r="WFN56" s="10"/>
      <c r="WFO56" s="10"/>
      <c r="WFP56" s="10"/>
      <c r="WFQ56" s="10"/>
      <c r="WFR56" s="10"/>
      <c r="WFS56" s="10"/>
      <c r="WFT56" s="10"/>
      <c r="WFU56" s="10"/>
      <c r="WFV56" s="10"/>
      <c r="WFW56" s="10"/>
      <c r="WFX56" s="10"/>
      <c r="WFY56" s="10"/>
      <c r="WFZ56" s="10"/>
      <c r="WGA56" s="10"/>
      <c r="WGB56" s="10"/>
      <c r="WGC56" s="10"/>
      <c r="WGD56" s="10"/>
      <c r="WGE56" s="10"/>
      <c r="WGF56" s="10"/>
      <c r="WGG56" s="10"/>
      <c r="WGH56" s="10"/>
      <c r="WGI56" s="10"/>
      <c r="WGJ56" s="10"/>
      <c r="WGK56" s="10"/>
      <c r="WGL56" s="10"/>
      <c r="WGM56" s="10"/>
      <c r="WGN56" s="10"/>
      <c r="WGO56" s="10"/>
      <c r="WGP56" s="10"/>
      <c r="WGQ56" s="10"/>
      <c r="WGR56" s="10"/>
      <c r="WGS56" s="10"/>
      <c r="WGT56" s="10"/>
      <c r="WGU56" s="10"/>
      <c r="WGV56" s="10"/>
      <c r="WGW56" s="10"/>
      <c r="WGX56" s="10"/>
      <c r="WGY56" s="10"/>
      <c r="WGZ56" s="10"/>
      <c r="WHA56" s="10"/>
      <c r="WHB56" s="10"/>
      <c r="WHC56" s="10"/>
      <c r="WHD56" s="10"/>
      <c r="WHE56" s="10"/>
      <c r="WHF56" s="10"/>
      <c r="WHG56" s="10"/>
      <c r="WHH56" s="10"/>
      <c r="WHI56" s="10"/>
      <c r="WHJ56" s="10"/>
      <c r="WHK56" s="10"/>
      <c r="WHL56" s="10"/>
      <c r="WHM56" s="10"/>
      <c r="WHN56" s="10"/>
      <c r="WHO56" s="10"/>
      <c r="WHP56" s="10"/>
      <c r="WHQ56" s="10"/>
      <c r="WHR56" s="10"/>
      <c r="WHS56" s="10"/>
      <c r="WHT56" s="10"/>
      <c r="WHU56" s="10"/>
      <c r="WHV56" s="10"/>
      <c r="WHW56" s="10"/>
      <c r="WHX56" s="10"/>
      <c r="WHY56" s="10"/>
      <c r="WHZ56" s="10"/>
      <c r="WIA56" s="10"/>
      <c r="WIB56" s="10"/>
      <c r="WIC56" s="10"/>
      <c r="WID56" s="10"/>
      <c r="WIE56" s="10"/>
      <c r="WIF56" s="10"/>
      <c r="WIG56" s="10"/>
      <c r="WIH56" s="10"/>
      <c r="WII56" s="10"/>
      <c r="WIJ56" s="10"/>
      <c r="WIK56" s="10"/>
      <c r="WIL56" s="10"/>
      <c r="WIM56" s="10"/>
      <c r="WIN56" s="10"/>
      <c r="WIO56" s="10"/>
      <c r="WIP56" s="10"/>
      <c r="WIQ56" s="10"/>
      <c r="WIR56" s="10"/>
      <c r="WIS56" s="10"/>
      <c r="WIT56" s="10"/>
      <c r="WIU56" s="10"/>
      <c r="WIV56" s="10"/>
      <c r="WIW56" s="10"/>
      <c r="WIX56" s="10"/>
      <c r="WIY56" s="10"/>
      <c r="WIZ56" s="10"/>
      <c r="WJA56" s="10"/>
      <c r="WJB56" s="10"/>
      <c r="WJC56" s="10"/>
      <c r="WJD56" s="10"/>
      <c r="WJE56" s="10"/>
      <c r="WJF56" s="10"/>
      <c r="WJG56" s="10"/>
      <c r="WJH56" s="10"/>
      <c r="WJI56" s="10"/>
      <c r="WJJ56" s="10"/>
      <c r="WJK56" s="10"/>
      <c r="WJL56" s="10"/>
      <c r="WJM56" s="10"/>
      <c r="WJN56" s="10"/>
      <c r="WJO56" s="10"/>
      <c r="WJP56" s="10"/>
      <c r="WJQ56" s="10"/>
      <c r="WJR56" s="10"/>
      <c r="WJS56" s="10"/>
      <c r="WJT56" s="10"/>
      <c r="WJU56" s="10"/>
      <c r="WJV56" s="10"/>
      <c r="WJW56" s="10"/>
      <c r="WJX56" s="10"/>
      <c r="WJY56" s="10"/>
      <c r="WJZ56" s="10"/>
      <c r="WKA56" s="10"/>
      <c r="WKB56" s="10"/>
      <c r="WKC56" s="10"/>
      <c r="WKD56" s="10"/>
      <c r="WKE56" s="10"/>
      <c r="WKF56" s="10"/>
      <c r="WKG56" s="10"/>
      <c r="WKH56" s="10"/>
      <c r="WKI56" s="10"/>
      <c r="WKJ56" s="10"/>
      <c r="WKK56" s="10"/>
      <c r="WKL56" s="10"/>
      <c r="WKM56" s="10"/>
      <c r="WKN56" s="10"/>
      <c r="WKO56" s="10"/>
      <c r="WKP56" s="10"/>
      <c r="WKQ56" s="10"/>
      <c r="WKR56" s="10"/>
      <c r="WKS56" s="10"/>
      <c r="WKT56" s="10"/>
      <c r="WKU56" s="10"/>
      <c r="WKV56" s="10"/>
      <c r="WKW56" s="10"/>
      <c r="WKX56" s="10"/>
      <c r="WKY56" s="10"/>
      <c r="WKZ56" s="10"/>
      <c r="WLA56" s="10"/>
      <c r="WLB56" s="10"/>
      <c r="WLC56" s="10"/>
      <c r="WLD56" s="10"/>
      <c r="WLE56" s="10"/>
      <c r="WLF56" s="10"/>
      <c r="WLG56" s="10"/>
      <c r="WLH56" s="10"/>
      <c r="WLI56" s="10"/>
      <c r="WLJ56" s="10"/>
      <c r="WLK56" s="10"/>
      <c r="WLL56" s="10"/>
      <c r="WLM56" s="10"/>
      <c r="WLN56" s="10"/>
      <c r="WLO56" s="10"/>
      <c r="WLP56" s="10"/>
      <c r="WLQ56" s="10"/>
      <c r="WLR56" s="10"/>
      <c r="WLS56" s="10"/>
      <c r="WLT56" s="10"/>
      <c r="WLU56" s="10"/>
      <c r="WLV56" s="10"/>
      <c r="WLW56" s="10"/>
      <c r="WLX56" s="10"/>
      <c r="WLY56" s="10"/>
      <c r="WLZ56" s="10"/>
      <c r="WMA56" s="10"/>
      <c r="WMB56" s="10"/>
      <c r="WMC56" s="10"/>
      <c r="WMD56" s="10"/>
      <c r="WME56" s="10"/>
      <c r="WMF56" s="10"/>
      <c r="WMG56" s="10"/>
      <c r="WMH56" s="10"/>
      <c r="WMI56" s="10"/>
      <c r="WMJ56" s="10"/>
      <c r="WMK56" s="10"/>
      <c r="WML56" s="10"/>
      <c r="WMM56" s="10"/>
      <c r="WMN56" s="10"/>
      <c r="WMO56" s="10"/>
      <c r="WMP56" s="10"/>
      <c r="WMQ56" s="10"/>
      <c r="WMR56" s="10"/>
      <c r="WMS56" s="10"/>
      <c r="WMT56" s="10"/>
      <c r="WMU56" s="10"/>
      <c r="WMV56" s="10"/>
      <c r="WMW56" s="10"/>
      <c r="WMX56" s="10"/>
      <c r="WMY56" s="10"/>
      <c r="WMZ56" s="10"/>
      <c r="WNA56" s="10"/>
      <c r="WNB56" s="10"/>
      <c r="WNC56" s="10"/>
      <c r="WND56" s="10"/>
      <c r="WNE56" s="10"/>
      <c r="WNF56" s="10"/>
      <c r="WNG56" s="10"/>
      <c r="WNH56" s="10"/>
      <c r="WNI56" s="10"/>
      <c r="WNJ56" s="10"/>
      <c r="WNK56" s="10"/>
      <c r="WNL56" s="10"/>
      <c r="WNM56" s="10"/>
      <c r="WNN56" s="10"/>
      <c r="WNO56" s="10"/>
      <c r="WNP56" s="10"/>
      <c r="WNQ56" s="10"/>
      <c r="WNR56" s="10"/>
      <c r="WNS56" s="10"/>
      <c r="WNT56" s="10"/>
      <c r="WNU56" s="10"/>
      <c r="WNV56" s="10"/>
      <c r="WNW56" s="10"/>
      <c r="WNX56" s="10"/>
      <c r="WNY56" s="10"/>
      <c r="WNZ56" s="10"/>
      <c r="WOA56" s="10"/>
      <c r="WOB56" s="10"/>
      <c r="WOC56" s="10"/>
      <c r="WOD56" s="10"/>
      <c r="WOE56" s="10"/>
      <c r="WOF56" s="10"/>
      <c r="WOG56" s="10"/>
      <c r="WOH56" s="10"/>
      <c r="WOI56" s="10"/>
      <c r="WOJ56" s="10"/>
      <c r="WOK56" s="10"/>
      <c r="WOL56" s="10"/>
      <c r="WOM56" s="10"/>
      <c r="WON56" s="10"/>
      <c r="WOO56" s="10"/>
      <c r="WOP56" s="10"/>
      <c r="WOQ56" s="10"/>
      <c r="WOR56" s="10"/>
      <c r="WOS56" s="10"/>
      <c r="WOT56" s="10"/>
      <c r="WOU56" s="10"/>
      <c r="WOV56" s="10"/>
      <c r="WOW56" s="10"/>
      <c r="WOX56" s="10"/>
      <c r="WOY56" s="10"/>
      <c r="WOZ56" s="10"/>
      <c r="WPA56" s="10"/>
      <c r="WPB56" s="10"/>
      <c r="WPC56" s="10"/>
      <c r="WPD56" s="10"/>
      <c r="WPE56" s="10"/>
      <c r="WPF56" s="10"/>
      <c r="WPG56" s="10"/>
      <c r="WPH56" s="10"/>
      <c r="WPI56" s="10"/>
      <c r="WPJ56" s="10"/>
      <c r="WPK56" s="10"/>
      <c r="WPL56" s="10"/>
      <c r="WPM56" s="10"/>
      <c r="WPN56" s="10"/>
      <c r="WPO56" s="10"/>
      <c r="WPP56" s="10"/>
      <c r="WPQ56" s="10"/>
      <c r="WPR56" s="10"/>
      <c r="WPS56" s="10"/>
      <c r="WPT56" s="10"/>
      <c r="WPU56" s="10"/>
      <c r="WPV56" s="10"/>
      <c r="WPW56" s="10"/>
      <c r="WPX56" s="10"/>
      <c r="WPY56" s="10"/>
      <c r="WPZ56" s="10"/>
      <c r="WQA56" s="10"/>
      <c r="WQB56" s="10"/>
      <c r="WQC56" s="10"/>
      <c r="WQD56" s="10"/>
      <c r="WQE56" s="10"/>
      <c r="WQF56" s="10"/>
      <c r="WQG56" s="10"/>
      <c r="WQH56" s="10"/>
      <c r="WQI56" s="10"/>
      <c r="WQJ56" s="10"/>
      <c r="WQK56" s="10"/>
      <c r="WQL56" s="10"/>
      <c r="WQM56" s="10"/>
      <c r="WQN56" s="10"/>
      <c r="WQO56" s="10"/>
      <c r="WQP56" s="10"/>
      <c r="WQQ56" s="10"/>
      <c r="WQR56" s="10"/>
      <c r="WQS56" s="10"/>
      <c r="WQT56" s="10"/>
      <c r="WQU56" s="10"/>
      <c r="WQV56" s="10"/>
      <c r="WQW56" s="10"/>
      <c r="WQX56" s="10"/>
      <c r="WQY56" s="10"/>
      <c r="WQZ56" s="10"/>
      <c r="WRA56" s="10"/>
      <c r="WRB56" s="10"/>
      <c r="WRC56" s="10"/>
      <c r="WRD56" s="10"/>
      <c r="WRE56" s="10"/>
      <c r="WRF56" s="10"/>
      <c r="WRG56" s="10"/>
      <c r="WRH56" s="10"/>
      <c r="WRI56" s="10"/>
      <c r="WRJ56" s="10"/>
      <c r="WRK56" s="10"/>
      <c r="WRL56" s="10"/>
      <c r="WRM56" s="10"/>
      <c r="WRN56" s="10"/>
      <c r="WRO56" s="10"/>
      <c r="WRP56" s="10"/>
      <c r="WRQ56" s="10"/>
      <c r="WRR56" s="10"/>
      <c r="WRS56" s="10"/>
      <c r="WRT56" s="10"/>
      <c r="WRU56" s="10"/>
      <c r="WRV56" s="10"/>
      <c r="WRW56" s="10"/>
      <c r="WRX56" s="10"/>
      <c r="WRY56" s="10"/>
      <c r="WRZ56" s="10"/>
      <c r="WSA56" s="10"/>
      <c r="WSB56" s="10"/>
      <c r="WSC56" s="10"/>
      <c r="WSD56" s="10"/>
      <c r="WSE56" s="10"/>
      <c r="WSF56" s="10"/>
      <c r="WSG56" s="10"/>
      <c r="WSH56" s="10"/>
      <c r="WSI56" s="10"/>
      <c r="WSJ56" s="10"/>
      <c r="WSK56" s="10"/>
      <c r="WSL56" s="10"/>
      <c r="WSM56" s="10"/>
      <c r="WSN56" s="10"/>
      <c r="WSO56" s="10"/>
      <c r="WSP56" s="10"/>
      <c r="WSQ56" s="10"/>
      <c r="WSR56" s="10"/>
      <c r="WSS56" s="10"/>
      <c r="WST56" s="10"/>
      <c r="WSU56" s="10"/>
      <c r="WSV56" s="10"/>
      <c r="WSW56" s="10"/>
      <c r="WSX56" s="10"/>
      <c r="WSY56" s="10"/>
      <c r="WSZ56" s="10"/>
      <c r="WTA56" s="10"/>
      <c r="WTB56" s="10"/>
      <c r="WTC56" s="10"/>
      <c r="WTD56" s="10"/>
      <c r="WTE56" s="10"/>
      <c r="WTF56" s="10"/>
      <c r="WTG56" s="10"/>
      <c r="WTH56" s="10"/>
      <c r="WTI56" s="10"/>
      <c r="WTJ56" s="10"/>
      <c r="WTK56" s="10"/>
      <c r="WTL56" s="10"/>
      <c r="WTM56" s="10"/>
      <c r="WTN56" s="10"/>
      <c r="WTO56" s="10"/>
      <c r="WTP56" s="10"/>
      <c r="WTQ56" s="10"/>
      <c r="WTR56" s="10"/>
      <c r="WTS56" s="10"/>
      <c r="WTT56" s="10"/>
      <c r="WTU56" s="10"/>
      <c r="WTV56" s="10"/>
      <c r="WTW56" s="10"/>
      <c r="WTX56" s="10"/>
      <c r="WTY56" s="10"/>
      <c r="WTZ56" s="10"/>
      <c r="WUA56" s="10"/>
      <c r="WUB56" s="10"/>
      <c r="WUC56" s="10"/>
      <c r="WUD56" s="10"/>
      <c r="WUE56" s="10"/>
      <c r="WUF56" s="10"/>
      <c r="WUG56" s="10"/>
      <c r="WUH56" s="10"/>
      <c r="WUI56" s="10"/>
      <c r="WUJ56" s="10"/>
      <c r="WUK56" s="10"/>
      <c r="WUL56" s="10"/>
      <c r="WUM56" s="10"/>
      <c r="WUN56" s="10"/>
      <c r="WUO56" s="10"/>
      <c r="WUP56" s="10"/>
      <c r="WUQ56" s="10"/>
      <c r="WUR56" s="10"/>
      <c r="WUS56" s="10"/>
      <c r="WUT56" s="10"/>
      <c r="WUU56" s="10"/>
      <c r="WUV56" s="10"/>
      <c r="WUW56" s="10"/>
      <c r="WUX56" s="10"/>
      <c r="WUY56" s="10"/>
      <c r="WUZ56" s="10"/>
      <c r="WVA56" s="10"/>
      <c r="WVB56" s="10"/>
      <c r="WVC56" s="10"/>
      <c r="WVD56" s="10"/>
      <c r="WVE56" s="10"/>
      <c r="WVF56" s="10"/>
      <c r="WVG56" s="10"/>
      <c r="WVH56" s="10"/>
      <c r="WVI56" s="10"/>
      <c r="WVJ56" s="10"/>
      <c r="WVK56" s="10"/>
      <c r="WVL56" s="10"/>
      <c r="WVM56" s="10"/>
      <c r="WVN56" s="10"/>
      <c r="WVO56" s="10"/>
      <c r="WVP56" s="10"/>
      <c r="WVQ56" s="10"/>
      <c r="WVR56" s="10"/>
      <c r="WVS56" s="10"/>
      <c r="WVT56" s="10"/>
      <c r="WVU56" s="10"/>
      <c r="WVV56" s="10"/>
      <c r="WVW56" s="10"/>
      <c r="WVX56" s="10"/>
      <c r="WVY56" s="10"/>
      <c r="WVZ56" s="10"/>
      <c r="WWA56" s="10"/>
      <c r="WWB56" s="10"/>
      <c r="WWC56" s="10"/>
      <c r="WWD56" s="10"/>
      <c r="WWE56" s="10"/>
      <c r="WWF56" s="10"/>
      <c r="WWG56" s="10"/>
      <c r="WWH56" s="10"/>
      <c r="WWI56" s="10"/>
      <c r="WWJ56" s="10"/>
      <c r="WWK56" s="10"/>
      <c r="WWL56" s="10"/>
      <c r="WWM56" s="10"/>
      <c r="WWN56" s="10"/>
      <c r="WWO56" s="10"/>
      <c r="WWP56" s="10"/>
      <c r="WWQ56" s="10"/>
      <c r="WWR56" s="10"/>
      <c r="WWS56" s="10"/>
      <c r="WWT56" s="10"/>
      <c r="WWU56" s="10"/>
      <c r="WWV56" s="10"/>
      <c r="WWW56" s="10"/>
      <c r="WWX56" s="10"/>
      <c r="WWY56" s="10"/>
      <c r="WWZ56" s="10"/>
      <c r="WXA56" s="10"/>
      <c r="WXB56" s="10"/>
      <c r="WXC56" s="10"/>
      <c r="WXD56" s="10"/>
      <c r="WXE56" s="10"/>
      <c r="WXF56" s="10"/>
      <c r="WXG56" s="10"/>
      <c r="WXH56" s="10"/>
      <c r="WXI56" s="10"/>
      <c r="WXJ56" s="10"/>
      <c r="WXK56" s="10"/>
      <c r="WXL56" s="10"/>
      <c r="WXM56" s="10"/>
      <c r="WXN56" s="10"/>
      <c r="WXO56" s="10"/>
      <c r="WXP56" s="10"/>
      <c r="WXQ56" s="10"/>
      <c r="WXR56" s="10"/>
      <c r="WXS56" s="10"/>
      <c r="WXT56" s="10"/>
      <c r="WXU56" s="10"/>
      <c r="WXV56" s="10"/>
      <c r="WXW56" s="10"/>
      <c r="WXX56" s="10"/>
      <c r="WXY56" s="10"/>
      <c r="WXZ56" s="10"/>
      <c r="WYA56" s="10"/>
      <c r="WYB56" s="10"/>
      <c r="WYC56" s="10"/>
      <c r="WYD56" s="10"/>
      <c r="WYE56" s="10"/>
      <c r="WYF56" s="10"/>
      <c r="WYG56" s="10"/>
      <c r="WYH56" s="10"/>
      <c r="WYI56" s="10"/>
      <c r="WYJ56" s="10"/>
      <c r="WYK56" s="10"/>
      <c r="WYL56" s="10"/>
      <c r="WYM56" s="10"/>
      <c r="WYN56" s="10"/>
      <c r="WYO56" s="10"/>
      <c r="WYP56" s="10"/>
      <c r="WYQ56" s="10"/>
      <c r="WYR56" s="10"/>
      <c r="WYS56" s="10"/>
      <c r="WYT56" s="10"/>
      <c r="WYU56" s="10"/>
      <c r="WYV56" s="10"/>
      <c r="WYW56" s="10"/>
      <c r="WYX56" s="10"/>
      <c r="WYY56" s="10"/>
      <c r="WYZ56" s="10"/>
      <c r="WZA56" s="10"/>
      <c r="WZB56" s="10"/>
      <c r="WZC56" s="10"/>
      <c r="WZD56" s="10"/>
      <c r="WZE56" s="10"/>
      <c r="WZF56" s="10"/>
      <c r="WZG56" s="10"/>
      <c r="WZH56" s="10"/>
      <c r="WZI56" s="10"/>
      <c r="WZJ56" s="10"/>
      <c r="WZK56" s="10"/>
      <c r="WZL56" s="10"/>
      <c r="WZM56" s="10"/>
      <c r="WZN56" s="10"/>
      <c r="WZO56" s="10"/>
      <c r="WZP56" s="10"/>
      <c r="WZQ56" s="10"/>
      <c r="WZR56" s="10"/>
      <c r="WZS56" s="10"/>
      <c r="WZT56" s="10"/>
      <c r="WZU56" s="10"/>
      <c r="WZV56" s="10"/>
      <c r="WZW56" s="10"/>
      <c r="WZX56" s="10"/>
      <c r="WZY56" s="10"/>
      <c r="WZZ56" s="10"/>
      <c r="XAA56" s="10"/>
      <c r="XAB56" s="10"/>
      <c r="XAC56" s="10"/>
      <c r="XAD56" s="10"/>
      <c r="XAE56" s="10"/>
      <c r="XAF56" s="10"/>
      <c r="XAG56" s="10"/>
      <c r="XAH56" s="10"/>
      <c r="XAI56" s="10"/>
      <c r="XAJ56" s="10"/>
      <c r="XAK56" s="10"/>
      <c r="XAL56" s="10"/>
      <c r="XAM56" s="10"/>
      <c r="XAN56" s="10"/>
      <c r="XAO56" s="10"/>
      <c r="XAP56" s="10"/>
      <c r="XAQ56" s="10"/>
      <c r="XAR56" s="10"/>
      <c r="XAS56" s="10"/>
      <c r="XAT56" s="10"/>
      <c r="XAU56" s="10"/>
      <c r="XAV56" s="10"/>
      <c r="XAW56" s="10"/>
      <c r="XAX56" s="10"/>
      <c r="XAY56" s="10"/>
      <c r="XAZ56" s="10"/>
      <c r="XBA56" s="10"/>
      <c r="XBB56" s="10"/>
      <c r="XBC56" s="10"/>
      <c r="XBD56" s="10"/>
      <c r="XBE56" s="10"/>
      <c r="XBF56" s="10"/>
      <c r="XBG56" s="10"/>
      <c r="XBH56" s="10"/>
      <c r="XBI56" s="10"/>
      <c r="XBJ56" s="10"/>
      <c r="XBK56" s="10"/>
      <c r="XBL56" s="10"/>
      <c r="XBM56" s="10"/>
      <c r="XBN56" s="10"/>
      <c r="XBO56" s="10"/>
      <c r="XBP56" s="10"/>
      <c r="XBQ56" s="10"/>
      <c r="XBR56" s="10"/>
      <c r="XBS56" s="10"/>
      <c r="XBT56" s="10"/>
      <c r="XBU56" s="10"/>
      <c r="XBV56" s="10"/>
      <c r="XBW56" s="10"/>
      <c r="XBX56" s="10"/>
      <c r="XBY56" s="10"/>
      <c r="XBZ56" s="10"/>
      <c r="XCA56" s="10"/>
      <c r="XCB56" s="10"/>
      <c r="XCC56" s="10"/>
      <c r="XCD56" s="10"/>
      <c r="XCE56" s="10"/>
      <c r="XCF56" s="10"/>
      <c r="XCG56" s="10"/>
      <c r="XCH56" s="10"/>
      <c r="XCI56" s="10"/>
      <c r="XCJ56" s="10"/>
      <c r="XCK56" s="10"/>
      <c r="XCL56" s="10"/>
      <c r="XCM56" s="10"/>
      <c r="XCN56" s="10"/>
      <c r="XCO56" s="10"/>
      <c r="XCP56" s="10"/>
      <c r="XCQ56" s="10"/>
      <c r="XCR56" s="10"/>
      <c r="XCS56" s="10"/>
      <c r="XCT56" s="10"/>
      <c r="XCU56" s="10"/>
      <c r="XCV56" s="10"/>
      <c r="XCW56" s="10"/>
      <c r="XCX56" s="10"/>
      <c r="XCY56" s="10"/>
      <c r="XCZ56" s="10"/>
      <c r="XDA56" s="10"/>
      <c r="XDB56" s="10"/>
      <c r="XDC56" s="10"/>
      <c r="XDD56" s="10"/>
      <c r="XDE56" s="10"/>
      <c r="XDF56" s="10"/>
      <c r="XDG56" s="10"/>
      <c r="XDH56" s="10"/>
      <c r="XDI56" s="10"/>
      <c r="XDJ56" s="10"/>
      <c r="XDK56" s="10"/>
      <c r="XDL56" s="10"/>
      <c r="XDM56" s="10"/>
      <c r="XDN56" s="10"/>
      <c r="XDO56" s="10"/>
      <c r="XDP56" s="10"/>
      <c r="XDQ56" s="10"/>
      <c r="XDR56" s="10"/>
      <c r="XDS56" s="10"/>
      <c r="XDT56" s="10"/>
      <c r="XDU56" s="10"/>
      <c r="XDV56" s="10"/>
      <c r="XDW56" s="10"/>
      <c r="XDX56" s="10"/>
      <c r="XDY56" s="10"/>
      <c r="XDZ56" s="10"/>
      <c r="XEA56" s="10"/>
      <c r="XEB56" s="10"/>
      <c r="XEC56" s="10"/>
      <c r="XED56" s="10"/>
      <c r="XEE56" s="10"/>
      <c r="XEF56" s="10"/>
      <c r="XEG56" s="10"/>
      <c r="XEH56" s="10"/>
      <c r="XEI56" s="10"/>
      <c r="XEJ56" s="10"/>
      <c r="XEK56" s="10"/>
      <c r="XEL56" s="10"/>
      <c r="XEM56" s="10"/>
      <c r="XEN56" s="10"/>
      <c r="XEO56" s="10"/>
      <c r="XEP56" s="10"/>
      <c r="XEQ56" s="10"/>
      <c r="XER56" s="10"/>
      <c r="XES56" s="10"/>
      <c r="XET56" s="10"/>
      <c r="XEU56" s="10"/>
      <c r="XEV56" s="10"/>
      <c r="XEW56" s="10"/>
      <c r="XEX56" s="10"/>
      <c r="XEY56" s="10"/>
      <c r="XEZ56" s="10"/>
      <c r="XFA56" s="10"/>
      <c r="XFB56" s="10"/>
      <c r="XFC56" s="10"/>
      <c r="XFD56" s="10"/>
    </row>
    <row r="57" spans="1:16384" ht="13.5">
      <c r="A57" s="80"/>
    </row>
  </sheetData>
  <mergeCells count="1">
    <mergeCell ref="A1:F1"/>
  </mergeCells>
  <phoneticPr fontId="3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23</vt:i4>
      </vt:variant>
    </vt:vector>
  </HeadingPairs>
  <TitlesOfParts>
    <vt:vector size="23" baseType="lpstr">
      <vt:lpstr>1、一般公共预算收入</vt:lpstr>
      <vt:lpstr>2、一般公共预算支出</vt:lpstr>
      <vt:lpstr>3、一般公共预算本级支出</vt:lpstr>
      <vt:lpstr>4、一般公共预算本级基本支出</vt:lpstr>
      <vt:lpstr>5、一般公共预算本级支出（功能分类）</vt:lpstr>
      <vt:lpstr>6、一般公共预算对下税收返还和转移支付决算（分项目）</vt:lpstr>
      <vt:lpstr>7、一般公共预算对下税收返还和转移支付（分地区）</vt:lpstr>
      <vt:lpstr>8、政府性基金收入</vt:lpstr>
      <vt:lpstr>9、政府性基金支出</vt:lpstr>
      <vt:lpstr>10、政府性基金本级支出</vt:lpstr>
      <vt:lpstr>11、政府性基金对下转移支付(分项目)</vt:lpstr>
      <vt:lpstr>12、政府性基金对下转移支付（分地区）</vt:lpstr>
      <vt:lpstr>13、国有资本经营预算收入</vt:lpstr>
      <vt:lpstr>14、国有资本经营预算支出</vt:lpstr>
      <vt:lpstr>15、国有资本经营预算本级支出</vt:lpstr>
      <vt:lpstr>16.国有资本经营对下转移支付（分项目）</vt:lpstr>
      <vt:lpstr>17.国有资本经营对下转移支付（分地区）</vt:lpstr>
      <vt:lpstr>18、社会保险基金收入</vt:lpstr>
      <vt:lpstr>19、社会保险基金支出</vt:lpstr>
      <vt:lpstr>20.政府新增债券资金安排表</vt:lpstr>
      <vt:lpstr>21.地方政府一般债务限额和余额</vt:lpstr>
      <vt:lpstr>22.地方政府专项债务限额和余额</vt:lpstr>
      <vt:lpstr>23.一般公共预算财政拨款“三公”经费支出决算表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谭婷婷</dc:creator>
  <cp:lastModifiedBy>Administrator</cp:lastModifiedBy>
  <dcterms:created xsi:type="dcterms:W3CDTF">2022-08-26T03:26:00Z</dcterms:created>
  <dcterms:modified xsi:type="dcterms:W3CDTF">2022-08-30T02:49:58Z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E766182B00F542059957C5F6F992B1DE</vt:lpwstr>
  </property>
</Properties>
</file>