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activeTab="3"/>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<sst xmlns="http://schemas.openxmlformats.org/spreadsheetml/2006/main" count="635" uniqueCount="358">
  <si>
    <t>2021年部门收支总体情况表</t>
  </si>
  <si>
    <t>部门公开表1</t>
  </si>
  <si>
    <t>部门：常宁市林业局</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</si>
  <si>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</si>
  <si>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</si>
  <si>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</si>
  <si>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</si>
  <si>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</si>
  <si>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</si>
  <si>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</si>
  <si>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</si>
  <si>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</si>
  <si>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</si>
  <si>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</si>
  <si>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</si>
  <si>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</si>
  <si>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</si>
  <si>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</si>
  <si>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六、上级专款</t>
  </si>
  <si>
    <t>六、社会保障和就业支出</t>
  </si>
  <si>
    <t>七、农林水支出</t>
  </si>
  <si>
    <t>八、住房保障支出</t>
  </si>
  <si>
    <t>九、交通运输支出</t>
  </si>
  <si>
    <t>十、资源勘探信息等支出</t>
  </si>
  <si>
    <t>十一、商业服务业等支出</t>
  </si>
  <si>
    <t>十二、金融支出</t>
  </si>
  <si>
    <t>十三、国土海洋气候等支出</t>
  </si>
  <si>
    <t>十四、住房保障支出</t>
  </si>
  <si>
    <t>十五、粮油物资储备支出</t>
  </si>
  <si>
    <t>十六、其他支出</t>
  </si>
  <si>
    <t>本年收入合计</t>
  </si>
  <si>
    <t>本年支出合计</t>
  </si>
  <si>
    <t>使用非财政拨款结余</t>
  </si>
  <si>
    <t>结转下年</t>
  </si>
  <si>
    <t>上年结转</t>
  </si>
  <si>
    <t>收入总计</t>
  </si>
  <si>
    <t>支出总计</t>
  </si>
  <si>
    <t>2021年部门收入总体情况表</t>
  </si>
  <si>
    <t>部门公开表2</t>
  </si>
  <si>
    <t>部门：常宁市林业局                                                                                  单位：万元</t>
  </si>
  <si>
    <t>科目</t>
  </si>
  <si>
    <t>合计</t>
  </si>
  <si>
    <t>一般公共预算拨款收入</t>
  </si>
  <si>
    <t>政府性基金预算拨款收入</t>
  </si>
  <si>
    <t>事业收入</t>
  </si>
  <si>
    <t>事业单位经营收入</t>
  </si>
  <si>
    <t>上级补助收入</t>
  </si>
  <si>
    <t>下级单位上缴收入</t>
  </si>
  <si>
    <t>上级专款</t>
  </si>
  <si>
    <t>其他收入</t>
  </si>
  <si>
    <t>科目编码</t>
  </si>
  <si>
    <t>科目名称</t>
  </si>
  <si>
    <t>金额</t>
  </si>
  <si>
    <t>其中：教育收费</t>
  </si>
  <si>
    <t>213</t>
  </si>
  <si>
    <t>农村水支出</t>
  </si>
  <si>
    <t>21302</t>
  </si>
  <si>
    <t>林业和草原</t>
  </si>
  <si>
    <t>2130201</t>
  </si>
  <si>
    <t>行政运行</t>
  </si>
  <si>
    <t>2130202</t>
  </si>
  <si>
    <t>一般行政管理事务</t>
  </si>
  <si>
    <t>2130205</t>
  </si>
  <si>
    <t>森林资源培育</t>
  </si>
  <si>
    <t>2130211</t>
  </si>
  <si>
    <t>动植物保护</t>
  </si>
  <si>
    <t>2130212</t>
  </si>
  <si>
    <t>湿地保护</t>
  </si>
  <si>
    <t>2130221</t>
  </si>
  <si>
    <t>产业化管理</t>
  </si>
  <si>
    <t>2130234</t>
  </si>
  <si>
    <t>林业草原防灾减灾</t>
  </si>
  <si>
    <t>221</t>
  </si>
  <si>
    <t>住房保障支出</t>
  </si>
  <si>
    <t>住房改革支出</t>
  </si>
  <si>
    <t>住房公积金</t>
  </si>
  <si>
    <t>2021年部门支出总体情况表</t>
  </si>
  <si>
    <t>部门公开表3</t>
  </si>
  <si>
    <r>
      <t>部门：常宁市林业局</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</si>
  <si>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</si>
  <si>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</si>
  <si>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</si>
  <si>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</si>
  <si>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</si>
  <si>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</si>
  <si>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</si>
  <si>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</si>
  <si>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</si>
  <si>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</si>
  <si>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</si>
  <si>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</si>
  <si>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</si>
  <si>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</si>
  <si>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</si>
  <si>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</si>
  <si>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</si>
  <si>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</si>
  <si>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</si>
  <si>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</si>
  <si>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</si>
  <si>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</si>
  <si>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</si>
  <si>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</si>
  <si>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</si>
  <si>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功能分类科目</t>
  </si>
  <si>
    <t>2020年预算数</t>
  </si>
  <si>
    <t>2021年预算数</t>
  </si>
  <si>
    <t>2021年预算数比2020年预算数</t>
  </si>
  <si>
    <t>小计</t>
  </si>
  <si>
    <t>增减额</t>
  </si>
  <si>
    <t>增减%</t>
  </si>
  <si>
    <t>2130235</t>
  </si>
  <si>
    <t>国家公园</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</si>
  <si>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</si>
  <si>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</si>
  <si>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</si>
  <si>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</si>
  <si>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</si>
  <si>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</si>
  <si>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</si>
  <si>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</si>
  <si>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</si>
  <si>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</si>
  <si>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</si>
  <si>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</si>
  <si>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</si>
  <si>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</si>
  <si>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</si>
  <si>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</si>
  <si>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</si>
  <si>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</si>
  <si>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</si>
  <si>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</si>
  <si>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</si>
  <si>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咨询费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</si>
  <si>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</si>
  <si>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</si>
  <si>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</si>
  <si>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</si>
  <si>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</si>
  <si>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</si>
  <si>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</si>
  <si>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</si>
  <si>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</si>
  <si>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</si>
  <si>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</si>
  <si>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</si>
  <si>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</si>
  <si>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</si>
  <si>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</si>
  <si>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</si>
  <si>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</si>
  <si>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</si>
  <si>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</si>
  <si>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</si>
  <si>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</si>
  <si>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</si>
  <si>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因公出国（境）费</t>
  </si>
  <si>
    <t>公务用车购置及运行费</t>
  </si>
  <si>
    <t>公务接待费</t>
  </si>
  <si>
    <t>公务用车购置费</t>
  </si>
  <si>
    <t>公务用车运行费</t>
  </si>
  <si>
    <t>常宁市林业局</t>
  </si>
  <si>
    <t>2021年政府性基金预算支出表</t>
  </si>
  <si>
    <t>部门公开表8</t>
  </si>
  <si>
    <t xml:space="preserve">部门：常宁市林业局 </t>
  </si>
  <si>
    <t>2021年政府性基金预算支出</t>
  </si>
  <si>
    <t>本表无数据</t>
  </si>
  <si>
    <t>说明：常宁市林业局 没有政府性基金收入，也没有使用政府性基金安排的支出，故本表无数据。</t>
  </si>
  <si>
    <t>2021年项目支出绩效目标表</t>
  </si>
  <si>
    <t>部门公开表9</t>
  </si>
  <si>
    <t>部门名称：</t>
  </si>
  <si>
    <t xml:space="preserve">常宁市林业局  </t>
  </si>
  <si>
    <t>项目支出绩效目标表</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</si>
  <si>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</si>
  <si>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</si>
  <si>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</si>
  <si>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</si>
  <si>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</si>
  <si>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</si>
  <si>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</si>
  <si>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</si>
  <si>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</si>
  <si>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</si>
  <si>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</si>
  <si>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</si>
  <si>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</si>
  <si>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</si>
  <si>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</si>
  <si>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</si>
  <si>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</si>
  <si>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</si>
  <si>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</si>
  <si>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</si>
  <si>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</si>
  <si>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</si>
  <si>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</si>
  <si>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</si>
  <si>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</si>
  <si>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</si>
  <si>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</si>
  <si>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</si>
  <si>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</si>
  <si>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</si>
  <si>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</si>
  <si>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</si>
  <si>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</si>
  <si>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</si>
  <si>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</si>
  <si>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</si>
  <si>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</si>
  <si>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</si>
  <si>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</si>
  <si>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</si>
  <si>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</si>
  <si>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</si>
  <si>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</si>
  <si>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</si>
  <si>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</si>
  <si>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</si>
  <si>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</si>
  <si>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</si>
  <si>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</si>
  <si>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</si>
  <si>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</si>
  <si>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</si>
  <si>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</si>
  <si>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</si>
  <si>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</si>
  <si>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</si>
  <si>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</si>
  <si>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</si>
  <si>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</si>
  <si>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</si>
  <si>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</si>
  <si>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 xml:space="preserve">常宁市林业局 </t>
  </si>
  <si>
    <r>
      <t>2</t>
    </r>
    <r>
      <rPr>
        <sz val="11"/>
        <color indexed="8"/>
        <rFont val="宋体"/>
        <family val="0"/>
      </rPr>
      <t>021</t>
    </r>
  </si>
  <si>
    <t>油茶收摘及全民义务植树</t>
  </si>
  <si>
    <r>
      <t>常宁市财政局　常财预函[</t>
    </r>
    <r>
      <rPr>
        <sz val="11"/>
        <color indexed="8"/>
        <rFont val="宋体"/>
        <family val="0"/>
      </rPr>
      <t>2021]1号</t>
    </r>
  </si>
  <si>
    <t>常宁市人民政府</t>
  </si>
  <si>
    <t>谢金山</t>
  </si>
  <si>
    <t>本级预算</t>
  </si>
  <si>
    <t>宣传落实全民义务植树</t>
  </si>
  <si>
    <t>增强全民义务植树意思，掀起义务植树热潮。</t>
  </si>
  <si>
    <t>组织开展2021年度全民义务植物工作，落实义务植树条例。明确油茶收摘开山日期，维护了油茶收摘秩序，保障油茶种植户主利益</t>
  </si>
  <si>
    <r>
      <t>2</t>
    </r>
    <r>
      <rPr>
        <sz val="11"/>
        <color indexed="8"/>
        <rFont val="宋体"/>
        <family val="0"/>
      </rPr>
      <t>021年1月</t>
    </r>
  </si>
  <si>
    <t>2021年11月</t>
  </si>
  <si>
    <t>林业专项资金管理办法</t>
  </si>
  <si>
    <t>成立领导小组，按要求进行实施。</t>
  </si>
  <si>
    <t>油茶收摘巡逻次数</t>
  </si>
  <si>
    <r>
      <t>1</t>
    </r>
    <r>
      <rPr>
        <sz val="11"/>
        <color indexed="8"/>
        <rFont val="宋体"/>
        <family val="0"/>
      </rPr>
      <t>60次</t>
    </r>
  </si>
  <si>
    <t>哄抢事件发生率</t>
  </si>
  <si>
    <r>
      <t>0</t>
    </r>
    <r>
      <rPr>
        <sz val="11"/>
        <color indexed="8"/>
        <rFont val="宋体"/>
        <family val="0"/>
      </rPr>
      <t>%</t>
    </r>
  </si>
  <si>
    <t>工作完成及时率</t>
  </si>
  <si>
    <r>
      <t>1</t>
    </r>
    <r>
      <rPr>
        <sz val="11"/>
        <color indexed="8"/>
        <rFont val="宋体"/>
        <family val="0"/>
      </rPr>
      <t>00%</t>
    </r>
  </si>
  <si>
    <t>成本控制率</t>
  </si>
  <si>
    <t>稳定区域社会秩序</t>
  </si>
  <si>
    <t>有效稳定</t>
  </si>
  <si>
    <t>服务对象满意率</t>
  </si>
  <si>
    <t>林业检查验收与设计</t>
  </si>
  <si>
    <t>为林业工程项目、油茶产业资金兑付提供依据</t>
  </si>
  <si>
    <t>提高了营造林质量，促进林业健康发展</t>
  </si>
  <si>
    <t>对林业工程项目进行规划设计、日常监管、实施及检查验收工作。</t>
  </si>
  <si>
    <r>
      <t>2</t>
    </r>
    <r>
      <rPr>
        <sz val="11"/>
        <color indexed="8"/>
        <rFont val="宋体"/>
        <family val="0"/>
      </rPr>
      <t>021年12月</t>
    </r>
  </si>
  <si>
    <t>成立营造林检查验收工作领导小组，抽调专业技术人员，进行专门培训</t>
  </si>
  <si>
    <t>验收与设计面积完成率</t>
  </si>
  <si>
    <t>验收与设计合格率</t>
  </si>
  <si>
    <r>
      <t>9</t>
    </r>
    <r>
      <rPr>
        <sz val="11"/>
        <color indexed="8"/>
        <rFont val="宋体"/>
        <family val="0"/>
      </rPr>
      <t>5%</t>
    </r>
  </si>
  <si>
    <t>增强造林质量</t>
  </si>
  <si>
    <t>有效增强</t>
  </si>
  <si>
    <t>林业检疫与质量安全</t>
  </si>
  <si>
    <t>林产品质量安全管理、监督和服务；宣传《湖南省林产品质量安全条例》、对企业的林产品质量抽检监测和土壤重金属含量抽样检测。</t>
  </si>
  <si>
    <t>将林产品质量安全管理工作纳入国民经济和社会发展规划，建立健全林产品质量安全管理、监督工作机制和服务体系。林产品质量建设生态产业大市的战略目标，以生态安全为前提，以农民增收为核心，以资源培育为基础，按照“生态兴产业、产业促生态”的原则，积极推进现代林业建设，不断提高林业的生态效益、经济效益和社会效益，促进林产品加工产业健康、快速、可持续发展。</t>
  </si>
  <si>
    <t>开展宣传教育、业务培训、产地检疫、调运检疫等工作。</t>
  </si>
  <si>
    <t>按《湖南省林产品质量安全条例》实施</t>
  </si>
  <si>
    <t>林业检疫完成率</t>
  </si>
  <si>
    <t>检疫质量合格率</t>
  </si>
  <si>
    <t>增强全民林产品安全意识</t>
  </si>
  <si>
    <t>林地、湿地保护</t>
  </si>
  <si>
    <t>通过宣传，提高市民保护意识。通过对重点地区巡查，及时发现问题及时处理，确保湿地资源和生物多样性不受破坏。</t>
  </si>
  <si>
    <t>1.通过宣传，提高市民保护意识。2.通过对重点地区巡查，及时发现问题及时处理，确保湿地资源和生物多样性不受破坏。</t>
  </si>
  <si>
    <t>利用电视台、报纸和树立永久性宣传牌，广泛宣传，让全社会知晓林地、湿地保护的法规政策；对建设项目使用林地进行现场查验，规范审核审批；开展林地清理专项行动，严厉打击非法占用林地行为。</t>
  </si>
  <si>
    <t>制订方案、组织森林公安、林业执法大队、野保等部门开展巡查和专项执法行动。</t>
  </si>
  <si>
    <t>林地、湿地保护巡查次数</t>
  </si>
  <si>
    <t>100次</t>
  </si>
  <si>
    <t>林地、湿地保护率</t>
  </si>
  <si>
    <t>社会公众林地湿地保护意识</t>
  </si>
  <si>
    <t>通过宣传，提高市民保护意识；通过对重点地区巡查，及时发现问题及时处理，确保野生动植物资源不受破坏。加强监测，对禽流感可防可控。</t>
  </si>
  <si>
    <t>（1）开展“爱鸟周”、“世界湿地日””野生动植物保护日等各种形式的宣传活动，树立永久性宣传牌；（2）加强对全市森林公园、大义山自然保护区、国家湿地公园等重点地区的巡查，加强鸟类迁徙通道的安全保护，每年按照省厅的安排开展专项执法行动。（3）对群众及时举报并参与保护有贡献的给予一定的奖励，对受伤的野生动植物给予救护；（4）加强鸟类迁徙通道的保护及源疫病监测防控工作。加强对全市野生动物疫源疫病监H7N9禽流感的防控工作，做好重点区域疫源疫病的监测巡护工作，在候鸟集中迁徙的弥泉乡的狮子脑和塔山乡板角园两个监测点，指定专人负责监测工作。</t>
  </si>
  <si>
    <t>野生动植物保护巡查次数</t>
  </si>
  <si>
    <t>80次</t>
  </si>
  <si>
    <t>野生动植物保护到位率</t>
  </si>
  <si>
    <t>增强全民野生动植物保护意识</t>
  </si>
  <si>
    <t>林业产业建设与管理</t>
  </si>
  <si>
    <t>提高了乡镇村发展林业产业积极性，推动了油茶产业发展</t>
  </si>
  <si>
    <t>促进全市林业产业发展</t>
  </si>
  <si>
    <t>开展全市林业产业的宣传、培训，组织林业产业项目的实施等。</t>
  </si>
  <si>
    <t>成立产业建设领导小组，加强对项目领导</t>
  </si>
  <si>
    <t>林业产业技术推广培训</t>
  </si>
  <si>
    <t>500人次</t>
  </si>
  <si>
    <t>技术推广培训达标率</t>
  </si>
  <si>
    <t>产业发展带动就业人数</t>
  </si>
  <si>
    <t>5万人</t>
  </si>
  <si>
    <t>退耕还林建设</t>
  </si>
  <si>
    <t>全面完成省级下达任务，确保造林成活率达标</t>
  </si>
  <si>
    <t>工程效益突显在以下几个方面：①森林覆盖率及林分生长量明显增长，②减少水土流失，③涵养水源，④净化空气，⑤林农收入增加等。</t>
  </si>
  <si>
    <t>完成省级下达退耕还林建设、管护任务。</t>
  </si>
  <si>
    <t>管护面积</t>
  </si>
  <si>
    <t>5.032万亩</t>
  </si>
  <si>
    <t>成林率</t>
  </si>
  <si>
    <t>减少水土流失</t>
  </si>
  <si>
    <t>有效减少</t>
  </si>
  <si>
    <t>地质公园日常建设维护运转经费</t>
  </si>
  <si>
    <t>理顺管理职能，对地质遗迹进行管理、开发和保护。</t>
  </si>
  <si>
    <t>成立地质公园服务中心，配置人员，配置办公用品，使各项工作有效运转。</t>
  </si>
  <si>
    <t>地质公园事务中心日常运转工作经费。</t>
  </si>
  <si>
    <t>按三定方案组织开展日常工作。</t>
  </si>
  <si>
    <t>地质巡查次数</t>
  </si>
  <si>
    <t>地质巡查合格率</t>
  </si>
  <si>
    <t>增强全民地质公园保护意识</t>
  </si>
  <si>
    <t>油茶管理事务</t>
  </si>
  <si>
    <t>培育高产油茶林</t>
  </si>
  <si>
    <t>通过技术指导、培育高产油茶林</t>
  </si>
  <si>
    <t>油茶产业事务中心运转经费，对全市油茶产业发展进行宣传、发动、指导、培训等费用。</t>
  </si>
  <si>
    <t>成立油茶产业建设领导小组，制定工作方案</t>
  </si>
  <si>
    <t>油茶技术指导</t>
  </si>
  <si>
    <t>技术指导达标率</t>
  </si>
  <si>
    <t>促进油茶产业发展</t>
  </si>
  <si>
    <t>有效促进</t>
  </si>
  <si>
    <t>林业有害生物普查防治经费</t>
  </si>
  <si>
    <t>全面清除枯死木，防控松材线虫病的发生和传播。</t>
  </si>
  <si>
    <t>开展松材线虫病等林业有害生物线路踏查和走访调查，全市共普查松林面积9.26万亩，分春、秋冬季两次普查，对枯死松树取样镜检。</t>
  </si>
  <si>
    <t>制订除治方案、落实除治经费、组织专业班子全面完成。</t>
  </si>
  <si>
    <t>有害生物普查、防治面积</t>
  </si>
  <si>
    <t>9.4万亩</t>
  </si>
  <si>
    <t>无公害防治率</t>
  </si>
  <si>
    <t>林区有害生物控制效果</t>
  </si>
  <si>
    <t>2021年整体支出绩效目标表</t>
  </si>
  <si>
    <t>部门公开表10</t>
  </si>
  <si>
    <t xml:space="preserve">部门名称：常宁市林业局 </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</si>
  <si>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</si>
  <si>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</si>
  <si>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</si>
  <si>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</si>
  <si>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</si>
  <si>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</si>
  <si>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</si>
  <si>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</si>
  <si>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</si>
  <si>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</si>
  <si>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</si>
  <si>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</si>
  <si>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</si>
  <si>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</si>
  <si>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 xml:space="preserve">
（一）负责林业及其生态保护修复的监督管理。拟订林业及其生态保护修复的政策、规划和标准，起草相关规程和规范性文件草案，并组织实施。组织开展森林资源、湿地、荒漠及陆生野生动植物资源的动态监测与评价。承担林业生态文明建设的有关工作。
（二）负责林业生态保护修复及造林绿化工作。拟订全市造林绿化的计划，标准和规程，并组织实施。指导生态公益林和商品林的培育工作；组织林木种子、草种种质资源普查，组织指导林木花卉工作，管理林木种苗、草种生产经营行为，负责良种选育推广；承担植树造林、封山育林和以植树种草等生物措施防治水土流失的指导工作；指导、监督全民义务植树、造林绿化工作；负责退耕还林工作；负责绿色常宁建设的有关工作；指导林业有害生物防治检疫工作；承担林业应对气候变化的相关工作，承担市绿化委员会的具体工作。
（三）负责森林、湿地资源的监督管理。组织编制全市森林采伐限额,报上级批准后监督执行。负责林地管理，拟订林地保护利用规划并组织实施。协助管理国有森林资源。拟订湿地保护的有关本级标准和规定，监督管理湿地的合理利用，拟订全市湿地保护规划，组织实施建立湿地保护小区、湿地公园等保护管理工作。负责全市林产品行业的管理工作；参与拟订全市林产品行业政策及其发展战略和生产布局并监督实施。 
（四）负责监督管理全市石漠化防治工作。组织拟订全市防沙治沙、石漠化防治及沙化土地封禁保护区建设规划，参与拟订相关本级标准和规定并组织实施，监督沙化土地的合理利用，组织、指导建设项目对土地沙化影响的审核，组织、指导沙化灾害预测预报和应急处置。
（五）负责陆生野生动植物资源的监督管理，组织开展陆生野生动植物资源调查，依法组织、指导陆生野生动植物的救护繁殖、栖息地恢复发展、疫源疫病监测，监督管理全市陆生野生动植物猎捕或采集、驯养繁殖或培植、经营利用，监督管理野生动植物进出口。负责濒危物种进口管理和国家保护的野生动物、珍稀树种木材、珍稀野生动植物及其产品的进出口审核、申报工作。
（六）负责监督管理各类自然保护地。拟订各类自然保护地规划和相关标准，负责衡阳市委委托市政府或由市政府直接行使所有权的国家公园等自然保护地的自然资源资产管理。提出新建、调整各类自然保护地的审核建议并按程序报批，组织审核世界自然遗产的申报，会同有关部门审核自然与文化双重遗产的申报。依法指导森林、湿地、荒漠化和陆生野生动物类型自然保护区的建设和管理，监督管理林业生物种质资源、林业转基因生物安全、植物新品种保护。按分工负责生物多样性保护的有关工作。
（七）负责推进林业改革相关工作。拟订集体林权制度、国有林场等重大林业改革意见并监督实施。拟订全市农村林业发展、维护林业经营者合法权益的政策措施，负责林地、林权管理，指导林地林木承包经营及有关合同管理、森林资源资产评估，监督管理林权流转交易，协助林权纠纷调处和林地承包合同纠纷仲裁。负责组织指导森林保险、林业专业合作社建设等服务工作；指导国有林场（苗圃）、集体林场、森林公园和基层林业工作机构的建设和管理。
（八）负责组织、指导林业产业发展。拟订全市林业产业发展政策，合理调整林业产业发展布局。监督检查各产业对森林、湿地、荒漠和陆生野生动植物资源的开发利用。拟订林业资源优化配置政策，拟订林业产业县级标准并监督实施，组织指导林产品质量监督。指导山区综合开发和生态扶贫相关工作。
(九)组织、指导、监督全市油茶产业发展工作。负责拟订油茶产业发展规划和年度计划，并监督实施。负责油茶产业政策拟定和监督实施。负责油茶产业专项资金管理；负责油茶资源培育管理与服务；负责油茶产业提质增效、产品和生产要素交易管理。负责油茶科技创新、经营管理创新、金融创新管理与服务。负责区域性品牌建设和企业品牌建设管理。
（十）指导全市森林公安工作。监督管理森林公安队伍，承担全市林业重大违法案件的查处和全市林业违法案件的查处指导工作。负责相关行政执法监管工作，指导林业社会治安治理工作。
（十一）负责森林防火工作。落实综合防灾减灾规划相关要求，组织编制森林防火中长期预防规划和防护标准并指导实施。指导开展防火巡护、火源管理、防火设施建设工作。指导国有林场、森林公园、风景名胜区、自然遗产、地质公园以及自然保护地开展防火宣传教育、监测预警、监督检查等防火工作；必要时，可以提请市应急管理局，以市应急指挥机构名义，部署相关森林防火工作。
（十二）负责林业资金和国有资产监督管理。拟订全市林业发展战略、中长期发展规划并组织实施。研究提出林业发展的经济调节意见以及林业产业发展的有关政策建议。监管国有林业资产，管理本级林业资金，提出市级财政性资金安排建议，按市政府规定的权限，审批、核准本级规划内和年度计划内固定资产投资项目。组织申报全市林业贷款贴息及林业建设重点工程项目计划，指导管理全市林业基本建设。编制本级林业部门预算，提出林业固定资产投资规模和方向、并组织实施。编制并组织全市林业及其生态建设的年度生产计划。负责林业生态补偿工作。
（十三）负责林业科技、教育和外事工作，指导全市林业人才队伍的建设。
（十四）负责本行业、领域的应急管理工作，对本行业、领域的安全生产工作实施监督管理。
（十五）完成市委、市政府和上级主管部门交办的其他任务。发展规划并组织实施，研究提出林业发展的经济调节意见以及林业产业发展的有关政策建议；监管国有林业资产；管理本市林业资金。组织开展全市植树造林、封山育林工作。组织、指导陆生野生动植物资源的保护和合理开发利用等。</t>
  </si>
  <si>
    <t>目标1：改善生态环境         目标2：发展林业产业</t>
  </si>
  <si>
    <t>指标1：林木蓄积量达到319.18万立方米         指标2：森林覆盖率达到55.4%</t>
  </si>
  <si>
    <r>
      <t>经济效益：新造林年收入15</t>
    </r>
    <r>
      <rPr>
        <b/>
        <sz val="10"/>
        <rFont val="宋体"/>
        <family val="0"/>
      </rPr>
      <t>5</t>
    </r>
    <r>
      <rPr>
        <b/>
        <sz val="10"/>
        <rFont val="宋体"/>
        <family val="0"/>
      </rPr>
      <t>00万元                         生态效益：改善生态环境         社会效益：增加就业岗位</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</si>
</sst>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
    <numFmt numFmtId="178" formatCode="#,##0.00_ "/>
    <numFmt numFmtId="179" formatCode="0.00_ "/>
  </numFmts>
  <fonts count="38">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b/>
      <sz val="10"/>
      <name val="宋体"/>
      <family val="0"/>
    </font>
    <font>
      <sz val="10"/>
      <color indexed="8"/>
      <name val="宋体"/>
      <family val="0"/>
    </font>
    <font>
      <sz val="9"/>
      <color indexed="8"/>
      <name val="宋体"/>
      <family val="0"/>
    </font>
    <font>
      <sz val="20"/>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9"/>
      <name val="宋体"/>
      <family val="0"/>
    </font>
    <font>
      <sz val="10"/>
      <name val="宋体"/>
      <family val="0"/>
    </font>
    <font>
      <sz val="11"/>
      <color indexed="60"/>
      <name val="宋体"/>
      <family val="0"/>
    </font>
    <font>
      <sz val="11"/>
      <color indexed="20"/>
      <name val="宋体"/>
      <family val="0"/>
    </font>
    <font>
      <sz val="11"/>
      <color indexed="9"/>
      <name val="宋体"/>
      <family val="0"/>
    </font>
    <font>
      <sz val="11"/>
      <color indexed="62"/>
      <name val="宋体"/>
      <family val="0"/>
    </font>
    <font>
      <u val="single"/>
      <sz val="11"/>
      <color indexed="20"/>
      <name val="宋体"/>
      <family val="0"/>
    </font>
    <font>
      <u val="single"/>
      <sz val="11"/>
      <color indexed="12"/>
      <name val="宋体"/>
      <family val="0"/>
    </font>
    <font>
      <b/>
      <sz val="18"/>
      <color indexed="56"/>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theme="1"/>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style="thin"/>
      <right/>
      <top style="thin"/>
      <bottom style="thin"/>
    </border>
    <border>
      <left>
        <color indexed="8"/>
      </left>
      <right style="thin">
        <color indexed="8"/>
      </right>
      <top style="thin">
        <color indexed="8"/>
      </top>
      <bottom style="thin">
        <color indexed="8"/>
      </bottom>
    </border>
    <border>
      <left/>
      <right style="thin"/>
      <top style="thin"/>
      <bottom style="thin"/>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rgb="FF000000"/>
      </left>
      <right style="thin">
        <color rgb="FF000000"/>
      </right>
      <top style="thin">
        <color rgb="FF000000"/>
      </top>
      <bottom style="thin">
        <color rgb="FF000000"/>
      </bottom>
    </border>
    <border>
      <left style="thin">
        <color indexed="8"/>
      </left>
      <right style="thin"/>
      <top style="thin"/>
      <bottom style="thin">
        <color indexed="8"/>
      </bottom>
    </border>
    <border>
      <left/>
      <right/>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right style="thin"/>
      <top style="thin"/>
      <bottom/>
    </border>
    <border>
      <left style="thin">
        <color indexed="8"/>
      </left>
      <right style="thin">
        <color indexed="8"/>
      </right>
      <top>
        <color indexed="63"/>
      </top>
      <bottom>
        <color indexed="63"/>
      </bottom>
    </border>
    <border>
      <left/>
      <right style="thin"/>
      <top/>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right style="thin"/>
      <top/>
      <bottom style="thin"/>
    </border>
    <border>
      <left style="thin">
        <color indexed="8"/>
      </left>
      <right style="thin"/>
      <top style="thin"/>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top/>
      <bottom style="thin"/>
    </border>
    <border>
      <left/>
      <right/>
      <top style="thin"/>
      <bottom/>
    </border>
    <border>
      <left>
        <color indexed="8"/>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
      <left style="thin">
        <color rgb="FF000000"/>
      </left>
      <right>
        <color indexed="8"/>
      </right>
      <top style="thin">
        <color rgb="FF000000"/>
      </top>
      <bottom style="thin">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24" fillId="0" borderId="5" applyNumberFormat="0" applyFill="0" applyAlignment="0" applyProtection="0"/>
    <xf numFmtId="0" fontId="19" fillId="9" borderId="0" applyNumberFormat="0" applyBorder="0" applyAlignment="0" applyProtection="0"/>
    <xf numFmtId="0" fontId="30" fillId="10" borderId="6" applyNumberFormat="0" applyAlignment="0" applyProtection="0"/>
    <xf numFmtId="0" fontId="29"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32" fillId="0" borderId="8" applyNumberFormat="0" applyFill="0" applyAlignment="0" applyProtection="0"/>
    <xf numFmtId="0" fontId="12" fillId="0" borderId="9" applyNumberFormat="0" applyFill="0" applyAlignment="0" applyProtection="0"/>
    <xf numFmtId="0" fontId="33"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0" fillId="0" borderId="0">
      <alignment vertical="center"/>
      <protection/>
    </xf>
    <xf numFmtId="0" fontId="19" fillId="23" borderId="0" applyNumberFormat="0" applyBorder="0" applyAlignment="0" applyProtection="0"/>
    <xf numFmtId="0" fontId="15" fillId="0" borderId="0">
      <alignment/>
      <protection/>
    </xf>
    <xf numFmtId="0" fontId="15" fillId="0" borderId="0">
      <alignment/>
      <protection/>
    </xf>
    <xf numFmtId="0" fontId="15" fillId="0" borderId="0">
      <alignment/>
      <protection/>
    </xf>
  </cellStyleXfs>
  <cellXfs count="181">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 fontId="6" fillId="24" borderId="11" xfId="0" applyNumberFormat="1" applyFont="1" applyFill="1" applyBorder="1" applyAlignment="1" applyProtection="1">
      <alignment horizontal="right" vertical="center" wrapText="1"/>
      <protection/>
    </xf>
    <xf numFmtId="176" fontId="7" fillId="0" borderId="12"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177" fontId="6" fillId="24" borderId="11" xfId="0" applyNumberFormat="1" applyFont="1" applyFill="1" applyBorder="1" applyAlignment="1" applyProtection="1">
      <alignment vertical="center" wrapText="1"/>
      <protection/>
    </xf>
    <xf numFmtId="0" fontId="8"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8" fillId="0" borderId="0" xfId="0" applyFont="1" applyFill="1" applyBorder="1" applyAlignment="1" applyProtection="1">
      <alignment horizontal="center" vertical="center"/>
      <protection/>
    </xf>
    <xf numFmtId="4" fontId="6" fillId="24" borderId="13"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6" fillId="24" borderId="11" xfId="0" applyNumberFormat="1" applyFont="1" applyFill="1" applyBorder="1" applyAlignment="1" applyProtection="1">
      <alignment vertical="center" wrapText="1"/>
      <protection/>
    </xf>
    <xf numFmtId="0" fontId="6" fillId="24" borderId="15" xfId="0" applyNumberFormat="1" applyFont="1" applyFill="1" applyBorder="1" applyAlignment="1" applyProtection="1">
      <alignment vertical="center" wrapText="1"/>
      <protection/>
    </xf>
    <xf numFmtId="0" fontId="0" fillId="0" borderId="0" xfId="62" applyFont="1" applyFill="1" applyBorder="1" applyAlignment="1">
      <alignment vertical="center"/>
      <protection/>
    </xf>
    <xf numFmtId="0" fontId="9" fillId="0" borderId="0" xfId="62" applyFont="1" applyFill="1" applyAlignment="1">
      <alignment horizontal="left" vertical="center"/>
      <protection/>
    </xf>
    <xf numFmtId="0" fontId="10" fillId="0" borderId="0" xfId="62" applyFill="1" applyBorder="1" applyAlignment="1">
      <alignment vertical="center"/>
      <protection/>
    </xf>
    <xf numFmtId="0" fontId="11" fillId="0" borderId="0" xfId="62" applyFont="1" applyFill="1" applyAlignment="1">
      <alignment horizontal="center" vertical="center"/>
      <protection/>
    </xf>
    <xf numFmtId="0" fontId="12" fillId="0" borderId="0" xfId="62" applyFont="1" applyFill="1" applyAlignment="1">
      <alignment vertical="center"/>
      <protection/>
    </xf>
    <xf numFmtId="0" fontId="0" fillId="0" borderId="0" xfId="62" applyFont="1" applyFill="1" applyAlignment="1">
      <alignment horizontal="center" vertical="center"/>
      <protection/>
    </xf>
    <xf numFmtId="0" fontId="12"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10" fillId="0" borderId="10" xfId="62" applyFill="1" applyBorder="1" applyAlignment="1">
      <alignment horizontal="center" vertical="center"/>
      <protection/>
    </xf>
    <xf numFmtId="0" fontId="10" fillId="0" borderId="23" xfId="62" applyFill="1" applyBorder="1" applyAlignment="1">
      <alignment horizontal="center" vertical="center"/>
      <protection/>
    </xf>
    <xf numFmtId="0" fontId="10" fillId="0" borderId="24" xfId="62" applyFill="1" applyBorder="1" applyAlignment="1">
      <alignment horizontal="center" vertical="center"/>
      <protection/>
    </xf>
    <xf numFmtId="0" fontId="1" fillId="0" borderId="25" xfId="0" applyFont="1" applyFill="1" applyBorder="1" applyAlignment="1">
      <alignment horizontal="left" vertical="center" wrapText="1"/>
    </xf>
    <xf numFmtId="49" fontId="0" fillId="0" borderId="10" xfId="62" applyNumberFormat="1" applyFont="1" applyFill="1" applyBorder="1" applyAlignment="1">
      <alignment vertical="center" wrapText="1"/>
      <protection/>
    </xf>
    <xf numFmtId="49" fontId="1" fillId="0" borderId="11" xfId="0" applyNumberFormat="1" applyFont="1" applyFill="1" applyBorder="1" applyAlignment="1" applyProtection="1">
      <alignment horizontal="left" vertical="center" wrapText="1"/>
      <protection/>
    </xf>
    <xf numFmtId="49" fontId="0" fillId="0" borderId="10" xfId="62" applyNumberFormat="1" applyFont="1" applyFill="1" applyBorder="1" applyAlignment="1">
      <alignment horizontal="center" vertical="center" wrapText="1"/>
      <protection/>
    </xf>
    <xf numFmtId="0" fontId="13" fillId="0" borderId="0" xfId="0" applyFont="1" applyFill="1" applyBorder="1" applyAlignment="1" applyProtection="1">
      <alignment vertical="center"/>
      <protection/>
    </xf>
    <xf numFmtId="0" fontId="14" fillId="0" borderId="0" xfId="62" applyFont="1" applyFill="1" applyBorder="1" applyAlignment="1">
      <alignment vertical="center"/>
      <protection/>
    </xf>
    <xf numFmtId="0" fontId="12" fillId="0" borderId="0" xfId="62" applyFont="1" applyFill="1" applyAlignment="1">
      <alignment horizontal="right" vertical="center"/>
      <protection/>
    </xf>
    <xf numFmtId="0" fontId="12" fillId="0" borderId="0" xfId="62" applyFont="1" applyFill="1" applyBorder="1" applyAlignment="1">
      <alignment horizontal="right" vertical="center"/>
      <protection/>
    </xf>
    <xf numFmtId="0" fontId="0" fillId="0" borderId="26" xfId="62" applyFont="1" applyFill="1" applyBorder="1" applyAlignment="1">
      <alignment horizontal="center" vertical="center"/>
      <protection/>
    </xf>
    <xf numFmtId="0" fontId="0" fillId="0" borderId="13"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21" xfId="62" applyFont="1" applyFill="1" applyBorder="1" applyAlignment="1">
      <alignment horizontal="center" vertical="center" wrapText="1"/>
      <protection/>
    </xf>
    <xf numFmtId="0" fontId="0" fillId="0" borderId="30" xfId="62" applyFont="1" applyFill="1" applyBorder="1" applyAlignment="1">
      <alignment vertical="center" wrapText="1"/>
      <protection/>
    </xf>
    <xf numFmtId="0" fontId="0" fillId="0" borderId="10" xfId="62" applyFont="1" applyFill="1" applyBorder="1" applyAlignment="1">
      <alignment vertical="center"/>
      <protection/>
    </xf>
    <xf numFmtId="0" fontId="0" fillId="0" borderId="31" xfId="62" applyFont="1" applyFill="1" applyBorder="1" applyAlignment="1">
      <alignment horizontal="center" vertical="center"/>
      <protection/>
    </xf>
    <xf numFmtId="0" fontId="0" fillId="0" borderId="22" xfId="62" applyFont="1" applyFill="1" applyBorder="1" applyAlignment="1">
      <alignment horizontal="center" vertical="center" wrapText="1"/>
      <protection/>
    </xf>
    <xf numFmtId="0" fontId="0" fillId="0" borderId="32" xfId="62" applyFont="1" applyFill="1" applyBorder="1" applyAlignment="1">
      <alignment vertical="center" wrapText="1"/>
      <protection/>
    </xf>
    <xf numFmtId="0" fontId="0" fillId="0" borderId="33" xfId="62" applyFont="1" applyFill="1" applyBorder="1" applyAlignment="1">
      <alignment horizontal="center" vertical="center"/>
      <protection/>
    </xf>
    <xf numFmtId="0" fontId="10" fillId="0" borderId="24" xfId="62" applyFill="1" applyBorder="1" applyAlignment="1">
      <alignment horizontal="center" vertical="center" wrapText="1"/>
      <protection/>
    </xf>
    <xf numFmtId="0" fontId="10" fillId="0" borderId="34" xfId="62" applyFill="1" applyBorder="1" applyAlignment="1">
      <alignment horizontal="center" vertical="center"/>
      <protection/>
    </xf>
    <xf numFmtId="0" fontId="10" fillId="0" borderId="35" xfId="62" applyFill="1" applyBorder="1" applyAlignment="1">
      <alignment vertical="center" wrapText="1"/>
      <protection/>
    </xf>
    <xf numFmtId="0" fontId="10" fillId="0" borderId="34" xfId="62" applyFill="1" applyBorder="1" applyAlignment="1">
      <alignment vertical="center"/>
      <protection/>
    </xf>
    <xf numFmtId="0" fontId="10" fillId="0" borderId="36" xfId="62" applyFill="1" applyBorder="1" applyAlignment="1">
      <alignment horizontal="center" vertical="center"/>
      <protection/>
    </xf>
    <xf numFmtId="4" fontId="1" fillId="0" borderId="25" xfId="0" applyNumberFormat="1" applyFont="1" applyFill="1" applyBorder="1" applyAlignment="1">
      <alignment horizontal="right" vertical="center" wrapText="1"/>
    </xf>
    <xf numFmtId="4" fontId="0" fillId="0" borderId="10" xfId="62" applyNumberFormat="1" applyFont="1" applyFill="1" applyBorder="1" applyAlignment="1">
      <alignment vertical="center" wrapText="1"/>
      <protection/>
    </xf>
    <xf numFmtId="0" fontId="8" fillId="0" borderId="11" xfId="0" applyFont="1" applyFill="1" applyBorder="1" applyAlignment="1">
      <alignment horizontal="center" vertical="center" wrapText="1"/>
    </xf>
    <xf numFmtId="178" fontId="0" fillId="0" borderId="0" xfId="62" applyNumberFormat="1" applyFont="1" applyFill="1" applyBorder="1" applyAlignment="1">
      <alignment vertical="center"/>
      <protection/>
    </xf>
    <xf numFmtId="178" fontId="10" fillId="0" borderId="0" xfId="62" applyNumberFormat="1" applyFill="1" applyBorder="1" applyAlignment="1">
      <alignment vertical="center"/>
      <protection/>
    </xf>
    <xf numFmtId="0" fontId="0" fillId="0" borderId="37" xfId="62" applyFont="1" applyFill="1" applyBorder="1" applyAlignment="1">
      <alignment horizontal="center" vertical="center"/>
      <protection/>
    </xf>
    <xf numFmtId="49" fontId="1" fillId="24" borderId="11" xfId="66" applyNumberFormat="1" applyFont="1" applyFill="1" applyBorder="1" applyAlignment="1">
      <alignment horizontal="center" vertical="center" wrapText="1"/>
      <protection/>
    </xf>
    <xf numFmtId="49" fontId="1" fillId="24" borderId="28" xfId="66" applyNumberFormat="1" applyFont="1" applyFill="1" applyBorder="1" applyAlignment="1">
      <alignment horizontal="center" vertical="center" wrapText="1"/>
      <protection/>
    </xf>
    <xf numFmtId="49" fontId="1" fillId="24" borderId="24" xfId="66" applyNumberFormat="1" applyFont="1" applyFill="1" applyBorder="1" applyAlignment="1">
      <alignment horizontal="center" vertical="center" wrapText="1"/>
      <protection/>
    </xf>
    <xf numFmtId="49" fontId="1" fillId="24" borderId="38" xfId="66" applyNumberFormat="1" applyFont="1" applyFill="1" applyBorder="1" applyAlignment="1">
      <alignment horizontal="center" vertical="center" wrapText="1"/>
      <protection/>
    </xf>
    <xf numFmtId="0" fontId="10" fillId="0" borderId="11" xfId="62" applyFill="1" applyBorder="1" applyAlignment="1">
      <alignment horizontal="center" vertical="center"/>
      <protection/>
    </xf>
    <xf numFmtId="0" fontId="15" fillId="24" borderId="13" xfId="0" applyNumberFormat="1" applyFont="1" applyFill="1" applyBorder="1" applyAlignment="1" applyProtection="1">
      <alignment horizontal="center" vertical="center" wrapText="1"/>
      <protection/>
    </xf>
    <xf numFmtId="0" fontId="15" fillId="24" borderId="11" xfId="0" applyNumberFormat="1" applyFont="1" applyFill="1" applyBorder="1" applyAlignment="1" applyProtection="1">
      <alignment horizontal="left" vertical="center" wrapText="1"/>
      <protection/>
    </xf>
    <xf numFmtId="0" fontId="36" fillId="0" borderId="25" xfId="0" applyFont="1" applyBorder="1" applyAlignment="1">
      <alignment horizontal="left" vertical="center" wrapText="1"/>
    </xf>
    <xf numFmtId="9" fontId="36" fillId="0" borderId="25" xfId="0" applyNumberFormat="1" applyFont="1" applyBorder="1" applyAlignment="1">
      <alignment horizontal="left" vertical="center" wrapText="1"/>
    </xf>
    <xf numFmtId="0" fontId="16" fillId="0" borderId="11" xfId="64" applyFont="1" applyBorder="1" applyAlignment="1">
      <alignment horizontal="center" vertical="center" wrapText="1"/>
      <protection/>
    </xf>
    <xf numFmtId="0" fontId="0" fillId="0" borderId="39" xfId="62" applyFont="1" applyFill="1" applyBorder="1" applyAlignment="1">
      <alignment horizontal="center" vertical="center"/>
      <protection/>
    </xf>
    <xf numFmtId="0" fontId="0" fillId="0" borderId="13" xfId="62" applyFont="1" applyFill="1" applyBorder="1" applyAlignment="1">
      <alignment vertical="center"/>
      <protection/>
    </xf>
    <xf numFmtId="0" fontId="0" fillId="0" borderId="27" xfId="62" applyFont="1" applyFill="1" applyBorder="1" applyAlignment="1">
      <alignment vertical="center"/>
      <protection/>
    </xf>
    <xf numFmtId="0" fontId="0" fillId="0" borderId="40" xfId="62" applyFont="1" applyFill="1" applyBorder="1" applyAlignment="1">
      <alignment vertical="center"/>
      <protection/>
    </xf>
    <xf numFmtId="4" fontId="0" fillId="0" borderId="13" xfId="62" applyNumberFormat="1" applyFont="1" applyFill="1" applyBorder="1" applyAlignment="1">
      <alignment horizontal="center" vertical="center"/>
      <protection/>
    </xf>
    <xf numFmtId="0" fontId="0" fillId="0" borderId="41" xfId="62" applyFont="1" applyFill="1" applyBorder="1" applyAlignment="1">
      <alignment vertical="center"/>
      <protection/>
    </xf>
    <xf numFmtId="0" fontId="10" fillId="0" borderId="42" xfId="62" applyFill="1" applyBorder="1" applyAlignment="1">
      <alignment vertical="center"/>
      <protection/>
    </xf>
    <xf numFmtId="0" fontId="0" fillId="0" borderId="0" xfId="62" applyFont="1" applyFill="1" applyBorder="1" applyAlignment="1">
      <alignment horizontal="center" vertical="center"/>
      <protection/>
    </xf>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43" xfId="0" applyFont="1" applyBorder="1" applyAlignment="1">
      <alignment vertical="center"/>
    </xf>
    <xf numFmtId="0" fontId="0" fillId="0" borderId="0" xfId="0"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vertical="center"/>
    </xf>
    <xf numFmtId="0" fontId="0" fillId="0" borderId="11" xfId="0" applyBorder="1" applyAlignment="1">
      <alignment vertical="center"/>
    </xf>
    <xf numFmtId="0" fontId="0" fillId="0" borderId="44" xfId="0" applyFont="1" applyBorder="1" applyAlignment="1">
      <alignment vertical="center" wrapText="1"/>
    </xf>
    <xf numFmtId="0" fontId="0" fillId="0" borderId="44" xfId="0" applyBorder="1" applyAlignment="1">
      <alignment vertical="center" wrapText="1"/>
    </xf>
    <xf numFmtId="0" fontId="0" fillId="0" borderId="0" xfId="0" applyAlignment="1">
      <alignment vertical="center" wrapText="1"/>
    </xf>
    <xf numFmtId="0" fontId="9" fillId="0" borderId="0" xfId="0" applyFont="1" applyAlignment="1">
      <alignment horizontal="center" vertical="center" wrapText="1"/>
    </xf>
    <xf numFmtId="0" fontId="37" fillId="0" borderId="0" xfId="0" applyFont="1" applyAlignment="1">
      <alignment vertical="center"/>
    </xf>
    <xf numFmtId="0" fontId="0" fillId="0" borderId="0" xfId="0" applyAlignment="1">
      <alignment horizontal="right" vertical="center" wrapText="1"/>
    </xf>
    <xf numFmtId="0" fontId="0" fillId="0" borderId="16" xfId="0" applyBorder="1" applyAlignment="1">
      <alignment horizontal="center" vertical="center" wrapText="1"/>
    </xf>
    <xf numFmtId="0" fontId="0" fillId="0" borderId="11" xfId="0"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vertical="center" wrapText="1"/>
    </xf>
    <xf numFmtId="178" fontId="0" fillId="0" borderId="11" xfId="0" applyNumberFormat="1" applyBorder="1" applyAlignment="1">
      <alignment vertical="center"/>
    </xf>
    <xf numFmtId="178" fontId="0" fillId="0" borderId="45" xfId="0" applyNumberFormat="1" applyBorder="1" applyAlignment="1">
      <alignment vertical="center"/>
    </xf>
    <xf numFmtId="178" fontId="0" fillId="0" borderId="25" xfId="0" applyNumberFormat="1" applyBorder="1" applyAlignment="1">
      <alignment vertical="center"/>
    </xf>
    <xf numFmtId="178" fontId="0" fillId="0" borderId="0" xfId="0" applyNumberFormat="1" applyAlignment="1">
      <alignment vertical="center"/>
    </xf>
    <xf numFmtId="178" fontId="11" fillId="0" borderId="0" xfId="0" applyNumberFormat="1" applyFont="1" applyAlignment="1">
      <alignment horizontal="center" vertical="center" wrapText="1"/>
    </xf>
    <xf numFmtId="0" fontId="0" fillId="0" borderId="0" xfId="0" applyFont="1" applyAlignment="1">
      <alignment horizontal="center" vertical="center" wrapText="1"/>
    </xf>
    <xf numFmtId="178" fontId="0" fillId="0" borderId="0" xfId="0" applyNumberFormat="1" applyAlignment="1">
      <alignment horizontal="center" vertical="center" wrapText="1"/>
    </xf>
    <xf numFmtId="178" fontId="0" fillId="0" borderId="0" xfId="0" applyNumberFormat="1" applyFont="1" applyAlignment="1">
      <alignment horizontal="right" vertical="center" wrapText="1"/>
    </xf>
    <xf numFmtId="0" fontId="1" fillId="0" borderId="43" xfId="0" applyFont="1" applyBorder="1" applyAlignment="1">
      <alignment horizontal="left" vertical="center"/>
    </xf>
    <xf numFmtId="178" fontId="0" fillId="0" borderId="0" xfId="0" applyNumberFormat="1" applyAlignment="1">
      <alignment horizontal="right" vertical="center"/>
    </xf>
    <xf numFmtId="178" fontId="0" fillId="0" borderId="11" xfId="0" applyNumberFormat="1" applyBorder="1" applyAlignment="1">
      <alignment horizontal="center" vertical="center" wrapText="1"/>
    </xf>
    <xf numFmtId="178" fontId="0" fillId="0" borderId="11" xfId="0" applyNumberFormat="1" applyBorder="1" applyAlignment="1">
      <alignment horizontal="center" vertical="center"/>
    </xf>
    <xf numFmtId="0" fontId="0" fillId="0" borderId="11" xfId="0" applyBorder="1" applyAlignment="1">
      <alignment horizontal="left" vertical="center"/>
    </xf>
    <xf numFmtId="43" fontId="0" fillId="0" borderId="11" xfId="22" applyFont="1" applyBorder="1" applyAlignment="1">
      <alignment vertical="center"/>
    </xf>
    <xf numFmtId="0" fontId="0" fillId="0" borderId="0" xfId="0" applyBorder="1" applyAlignment="1">
      <alignment vertical="center"/>
    </xf>
    <xf numFmtId="0" fontId="11" fillId="0" borderId="0" xfId="65" applyFont="1" applyAlignment="1">
      <alignment vertical="center"/>
      <protection/>
    </xf>
    <xf numFmtId="0" fontId="0" fillId="0" borderId="0" xfId="65" applyFont="1" applyAlignment="1">
      <alignment horizontal="center" vertical="center"/>
      <protection/>
    </xf>
    <xf numFmtId="0" fontId="0" fillId="0" borderId="0" xfId="65" applyFont="1" applyAlignment="1">
      <alignment horizontal="center" vertical="center" wrapText="1"/>
      <protection/>
    </xf>
    <xf numFmtId="0" fontId="0" fillId="0" borderId="0" xfId="65" applyFont="1" applyFill="1" applyAlignment="1">
      <alignment vertical="center"/>
      <protection/>
    </xf>
    <xf numFmtId="0" fontId="0" fillId="0" borderId="0" xfId="65" applyFont="1" applyAlignment="1">
      <alignment vertical="center"/>
      <protection/>
    </xf>
    <xf numFmtId="0" fontId="11" fillId="0" borderId="0" xfId="65" applyFont="1" applyAlignment="1">
      <alignment horizontal="center" vertical="center"/>
      <protection/>
    </xf>
    <xf numFmtId="0" fontId="1" fillId="0" borderId="43" xfId="65" applyFont="1" applyBorder="1" applyAlignment="1">
      <alignment vertical="center"/>
      <protection/>
    </xf>
    <xf numFmtId="0" fontId="0" fillId="0" borderId="11" xfId="65" applyFont="1" applyBorder="1" applyAlignment="1">
      <alignment horizontal="center" vertical="center"/>
      <protection/>
    </xf>
    <xf numFmtId="0" fontId="0" fillId="0" borderId="46" xfId="65" applyFont="1" applyBorder="1" applyAlignment="1">
      <alignment horizontal="center" vertical="center"/>
      <protection/>
    </xf>
    <xf numFmtId="0" fontId="0" fillId="0" borderId="47" xfId="65" applyFont="1" applyBorder="1" applyAlignment="1">
      <alignment horizontal="center" vertical="center" wrapText="1"/>
      <protection/>
    </xf>
    <xf numFmtId="0" fontId="0" fillId="0" borderId="48" xfId="65" applyFont="1" applyBorder="1" applyAlignment="1">
      <alignment horizontal="center" vertical="center" wrapText="1"/>
      <protection/>
    </xf>
    <xf numFmtId="0" fontId="0" fillId="0" borderId="13"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11" xfId="65" applyFont="1" applyBorder="1" applyAlignment="1">
      <alignment horizontal="center" vertical="center" wrapText="1"/>
      <protection/>
    </xf>
    <xf numFmtId="0" fontId="0" fillId="0" borderId="49" xfId="65" applyFont="1" applyBorder="1" applyAlignment="1">
      <alignment horizontal="center" vertical="center"/>
      <protection/>
    </xf>
    <xf numFmtId="0" fontId="0" fillId="0" borderId="19" xfId="65" applyFont="1" applyBorder="1" applyAlignment="1">
      <alignment horizontal="center" vertical="center" wrapText="1"/>
      <protection/>
    </xf>
    <xf numFmtId="0" fontId="0" fillId="0" borderId="16" xfId="65" applyFont="1" applyBorder="1" applyAlignment="1">
      <alignment horizontal="center" vertical="center" wrapText="1"/>
      <protection/>
    </xf>
    <xf numFmtId="0" fontId="0" fillId="0" borderId="50" xfId="65" applyFont="1" applyBorder="1" applyAlignment="1">
      <alignment horizontal="center" vertical="center"/>
      <protection/>
    </xf>
    <xf numFmtId="0" fontId="0" fillId="0" borderId="23" xfId="65" applyFont="1" applyBorder="1" applyAlignment="1">
      <alignment horizontal="center" vertical="center" wrapText="1"/>
      <protection/>
    </xf>
    <xf numFmtId="0" fontId="0" fillId="0" borderId="43" xfId="65" applyFont="1" applyBorder="1" applyAlignment="1">
      <alignment horizontal="center" vertical="center" wrapText="1"/>
      <protection/>
    </xf>
    <xf numFmtId="178" fontId="0" fillId="0" borderId="11" xfId="65" applyNumberFormat="1" applyFont="1" applyBorder="1" applyAlignment="1">
      <alignment horizontal="right" vertical="center"/>
      <protection/>
    </xf>
    <xf numFmtId="0" fontId="0" fillId="0" borderId="11" xfId="65" applyFont="1" applyBorder="1" applyAlignment="1">
      <alignment vertical="center"/>
      <protection/>
    </xf>
    <xf numFmtId="10" fontId="0" fillId="0" borderId="11" xfId="65" applyNumberFormat="1" applyFont="1" applyBorder="1" applyAlignment="1">
      <alignment vertical="center"/>
      <protection/>
    </xf>
    <xf numFmtId="49" fontId="0" fillId="0" borderId="11" xfId="65" applyNumberFormat="1" applyFont="1" applyBorder="1" applyAlignment="1">
      <alignment horizontal="left" vertical="center"/>
      <protection/>
    </xf>
    <xf numFmtId="0" fontId="0" fillId="0" borderId="11" xfId="65" applyNumberFormat="1" applyFont="1" applyBorder="1" applyAlignment="1">
      <alignment vertical="center"/>
      <protection/>
    </xf>
    <xf numFmtId="178" fontId="0" fillId="0" borderId="27" xfId="65" applyNumberFormat="1" applyFont="1" applyBorder="1" applyAlignment="1">
      <alignment horizontal="right" vertical="center"/>
      <protection/>
    </xf>
    <xf numFmtId="179" fontId="0" fillId="0" borderId="11" xfId="65" applyNumberFormat="1" applyFont="1" applyFill="1" applyBorder="1" applyAlignment="1">
      <alignment vertical="center"/>
      <protection/>
    </xf>
    <xf numFmtId="179" fontId="0" fillId="0" borderId="27" xfId="65" applyNumberFormat="1" applyFont="1" applyFill="1" applyBorder="1" applyAlignment="1">
      <alignment vertical="center"/>
      <protection/>
    </xf>
    <xf numFmtId="0" fontId="0" fillId="0" borderId="11" xfId="65" applyFont="1" applyFill="1" applyBorder="1" applyAlignment="1">
      <alignment horizontal="left" vertical="center"/>
      <protection/>
    </xf>
    <xf numFmtId="0" fontId="0" fillId="0" borderId="11" xfId="65" applyFont="1" applyFill="1" applyBorder="1" applyAlignment="1">
      <alignment vertical="center"/>
      <protection/>
    </xf>
    <xf numFmtId="0" fontId="1" fillId="0" borderId="51" xfId="65" applyFont="1" applyFill="1" applyBorder="1" applyAlignment="1">
      <alignment vertical="center" wrapText="1"/>
      <protection/>
    </xf>
    <xf numFmtId="0" fontId="1" fillId="0" borderId="25" xfId="65" applyFont="1" applyFill="1" applyBorder="1" applyAlignment="1">
      <alignment vertical="center" wrapText="1"/>
      <protection/>
    </xf>
    <xf numFmtId="0" fontId="0" fillId="0" borderId="13" xfId="65" applyFont="1" applyFill="1" applyBorder="1" applyAlignment="1">
      <alignment vertical="center"/>
      <protection/>
    </xf>
    <xf numFmtId="4" fontId="1" fillId="0" borderId="25" xfId="65" applyNumberFormat="1" applyFont="1" applyFill="1" applyBorder="1" applyAlignment="1">
      <alignment vertical="center" wrapText="1"/>
      <protection/>
    </xf>
    <xf numFmtId="4" fontId="0" fillId="0" borderId="27" xfId="65" applyNumberFormat="1" applyFont="1" applyFill="1" applyBorder="1" applyAlignment="1">
      <alignment vertical="center"/>
      <protection/>
    </xf>
    <xf numFmtId="0" fontId="0" fillId="0" borderId="0" xfId="65" applyFont="1" applyAlignment="1">
      <alignment horizontal="left" vertical="center"/>
      <protection/>
    </xf>
    <xf numFmtId="0" fontId="0"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horizontal="center" vertical="center"/>
    </xf>
    <xf numFmtId="0" fontId="37" fillId="0" borderId="0" xfId="0" applyFont="1" applyAlignment="1">
      <alignment horizontal="left" vertical="center"/>
    </xf>
    <xf numFmtId="178" fontId="0" fillId="0" borderId="11" xfId="0" applyNumberFormat="1" applyBorder="1" applyAlignment="1">
      <alignment vertical="center"/>
    </xf>
    <xf numFmtId="0" fontId="37" fillId="0" borderId="43" xfId="0" applyFont="1" applyBorder="1" applyAlignment="1">
      <alignment horizontal="left" vertical="center" wrapText="1"/>
    </xf>
    <xf numFmtId="0" fontId="0" fillId="0" borderId="43" xfId="0" applyBorder="1" applyAlignment="1">
      <alignment horizontal="left" vertical="center" wrapText="1"/>
    </xf>
    <xf numFmtId="43" fontId="0" fillId="0" borderId="11" xfId="22" applyFont="1" applyBorder="1" applyAlignment="1">
      <alignment vertical="center"/>
    </xf>
    <xf numFmtId="0" fontId="0" fillId="0" borderId="11" xfId="0" applyFont="1" applyBorder="1" applyAlignment="1">
      <alignment horizontal="center" vertical="center"/>
    </xf>
    <xf numFmtId="43" fontId="0" fillId="0" borderId="11" xfId="22" applyFont="1" applyBorder="1" applyAlignment="1">
      <alignment horizontal="right" vertical="center"/>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0" fillId="24" borderId="27" xfId="0" applyFill="1" applyBorder="1" applyAlignment="1">
      <alignment vertical="center" wrapText="1"/>
    </xf>
    <xf numFmtId="0" fontId="0" fillId="24" borderId="13" xfId="0"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 2" xfId="64"/>
    <cellStyle name="常规 3" xfId="65"/>
    <cellStyle name="常规_专项绩效目标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7"/>
  <sheetViews>
    <sheetView workbookViewId="0" topLeftCell="A9">
      <selection activeCell="A25" sqref="A25"/>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96" t="s">
        <v>0</v>
      </c>
      <c r="B1" s="96"/>
      <c r="C1" s="96"/>
      <c r="D1" s="96"/>
    </row>
    <row r="2" spans="1:4" ht="15" customHeight="1">
      <c r="A2" s="97"/>
      <c r="B2" s="97"/>
      <c r="C2" s="97"/>
      <c r="D2" s="121" t="s">
        <v>1</v>
      </c>
    </row>
    <row r="3" spans="1:4" ht="15" customHeight="1">
      <c r="A3" s="137" t="s">
        <v>2</v>
      </c>
      <c r="B3" s="137"/>
      <c r="C3" s="97"/>
      <c r="D3" s="97" t="s">
        <v>3</v>
      </c>
    </row>
    <row r="4" spans="1:4" ht="19.5" customHeight="1">
      <c r="A4" s="101" t="s">
        <v>4</v>
      </c>
      <c r="B4" s="101"/>
      <c r="C4" s="101" t="s">
        <v>5</v>
      </c>
      <c r="D4" s="101"/>
    </row>
    <row r="5" spans="1:4" s="95" customFormat="1" ht="21" customHeight="1">
      <c r="A5" s="102" t="s">
        <v>6</v>
      </c>
      <c r="B5" s="102" t="s">
        <v>7</v>
      </c>
      <c r="C5" s="102" t="s">
        <v>6</v>
      </c>
      <c r="D5" s="102" t="s">
        <v>7</v>
      </c>
    </row>
    <row r="6" spans="1:4" ht="16.5" customHeight="1">
      <c r="A6" s="104" t="s">
        <v>8</v>
      </c>
      <c r="B6" s="171">
        <v>1612.67</v>
      </c>
      <c r="C6" s="116" t="s">
        <v>9</v>
      </c>
      <c r="D6" s="116"/>
    </row>
    <row r="7" spans="1:4" ht="16.5" customHeight="1">
      <c r="A7" s="104" t="s">
        <v>10</v>
      </c>
      <c r="B7" s="116"/>
      <c r="C7" s="116" t="s">
        <v>11</v>
      </c>
      <c r="D7" s="116"/>
    </row>
    <row r="8" spans="1:4" ht="16.5" customHeight="1">
      <c r="A8" s="104" t="s">
        <v>12</v>
      </c>
      <c r="B8" s="116"/>
      <c r="C8" s="116" t="s">
        <v>13</v>
      </c>
      <c r="D8" s="171"/>
    </row>
    <row r="9" spans="1:4" ht="16.5" customHeight="1">
      <c r="A9" s="104" t="s">
        <v>14</v>
      </c>
      <c r="B9" s="116">
        <v>7.83</v>
      </c>
      <c r="C9" s="116" t="s">
        <v>15</v>
      </c>
      <c r="D9" s="116"/>
    </row>
    <row r="10" spans="1:4" ht="16.5" customHeight="1">
      <c r="A10" s="104" t="s">
        <v>16</v>
      </c>
      <c r="B10" s="116"/>
      <c r="C10" s="116" t="s">
        <v>17</v>
      </c>
      <c r="D10" s="116"/>
    </row>
    <row r="11" spans="1:4" ht="16.5" customHeight="1">
      <c r="A11" s="104" t="s">
        <v>18</v>
      </c>
      <c r="B11" s="116">
        <v>59</v>
      </c>
      <c r="C11" s="116" t="s">
        <v>19</v>
      </c>
      <c r="D11" s="116"/>
    </row>
    <row r="12" spans="1:4" ht="16.5" customHeight="1">
      <c r="A12" s="104"/>
      <c r="B12" s="116"/>
      <c r="C12" s="116" t="s">
        <v>20</v>
      </c>
      <c r="D12" s="116">
        <v>1604.48</v>
      </c>
    </row>
    <row r="13" spans="1:4" ht="16.5" customHeight="1">
      <c r="A13" s="104"/>
      <c r="B13" s="116"/>
      <c r="C13" s="116" t="s">
        <v>21</v>
      </c>
      <c r="D13" s="116"/>
    </row>
    <row r="14" spans="1:4" ht="16.5" customHeight="1">
      <c r="A14" s="104"/>
      <c r="B14" s="116"/>
      <c r="C14" s="179" t="s">
        <v>22</v>
      </c>
      <c r="D14" s="116"/>
    </row>
    <row r="15" spans="1:4" ht="16.5" customHeight="1">
      <c r="A15" s="104"/>
      <c r="B15" s="116"/>
      <c r="C15" s="180" t="s">
        <v>23</v>
      </c>
      <c r="D15" s="116"/>
    </row>
    <row r="16" spans="1:4" ht="16.5" customHeight="1">
      <c r="A16" s="104"/>
      <c r="B16" s="116"/>
      <c r="C16" s="180" t="s">
        <v>24</v>
      </c>
      <c r="D16" s="116"/>
    </row>
    <row r="17" spans="1:4" ht="16.5" customHeight="1">
      <c r="A17" s="104"/>
      <c r="B17" s="116"/>
      <c r="C17" s="180" t="s">
        <v>25</v>
      </c>
      <c r="D17" s="116"/>
    </row>
    <row r="18" spans="1:4" ht="16.5" customHeight="1">
      <c r="A18" s="104"/>
      <c r="B18" s="116"/>
      <c r="C18" s="180" t="s">
        <v>26</v>
      </c>
      <c r="D18" s="116"/>
    </row>
    <row r="19" spans="1:4" ht="16.5" customHeight="1">
      <c r="A19" s="104"/>
      <c r="B19" s="116"/>
      <c r="C19" s="180" t="s">
        <v>27</v>
      </c>
      <c r="D19" s="116">
        <v>75.02</v>
      </c>
    </row>
    <row r="20" spans="1:4" ht="16.5" customHeight="1">
      <c r="A20" s="104"/>
      <c r="B20" s="116"/>
      <c r="C20" s="180" t="s">
        <v>28</v>
      </c>
      <c r="D20" s="116"/>
    </row>
    <row r="21" spans="1:4" ht="16.5" customHeight="1">
      <c r="A21" s="104"/>
      <c r="B21" s="116"/>
      <c r="C21" s="180" t="s">
        <v>29</v>
      </c>
      <c r="D21" s="116"/>
    </row>
    <row r="22" spans="1:4" ht="16.5" customHeight="1">
      <c r="A22" s="104"/>
      <c r="B22" s="116"/>
      <c r="C22" s="116"/>
      <c r="D22" s="116"/>
    </row>
    <row r="23" spans="1:4" ht="16.5" customHeight="1">
      <c r="A23" s="104" t="s">
        <v>30</v>
      </c>
      <c r="B23" s="171">
        <f>SUM(B6:B22)</f>
        <v>1679.5</v>
      </c>
      <c r="C23" s="116" t="s">
        <v>31</v>
      </c>
      <c r="D23" s="171">
        <f>SUM(D6:D22)</f>
        <v>1679.5</v>
      </c>
    </row>
    <row r="24" spans="1:4" ht="16.5" customHeight="1">
      <c r="A24" s="104" t="s">
        <v>32</v>
      </c>
      <c r="B24" s="116"/>
      <c r="C24" s="116" t="s">
        <v>33</v>
      </c>
      <c r="D24" s="116"/>
    </row>
    <row r="25" spans="1:4" ht="16.5" customHeight="1">
      <c r="A25" s="104" t="s">
        <v>34</v>
      </c>
      <c r="B25" s="116"/>
      <c r="C25" s="116"/>
      <c r="D25" s="116"/>
    </row>
    <row r="26" spans="1:4" ht="16.5" customHeight="1">
      <c r="A26" s="104"/>
      <c r="B26" s="116"/>
      <c r="C26" s="116"/>
      <c r="D26" s="116"/>
    </row>
    <row r="27" spans="1:4" s="95" customFormat="1" ht="16.5" customHeight="1">
      <c r="A27" s="102" t="s">
        <v>35</v>
      </c>
      <c r="B27" s="171">
        <f>B23</f>
        <v>1679.5</v>
      </c>
      <c r="C27" s="127" t="s">
        <v>36</v>
      </c>
      <c r="D27" s="171">
        <f>D23</f>
        <v>1679.5</v>
      </c>
    </row>
  </sheetData>
  <sheetProtection/>
  <mergeCells count="4">
    <mergeCell ref="A1:D1"/>
    <mergeCell ref="A3:B3"/>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L16" sqref="L16"/>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24.625" style="1" customWidth="1"/>
    <col min="12" max="12" width="23.50390625" style="1" customWidth="1"/>
    <col min="13" max="13" width="24.75390625" style="1" customWidth="1"/>
    <col min="14" max="15" width="8.00390625" style="1" customWidth="1"/>
    <col min="16" max="16384" width="8.00390625" style="2" customWidth="1"/>
  </cols>
  <sheetData>
    <row r="1" spans="1:13" s="1" customFormat="1" ht="23.25" customHeight="1">
      <c r="A1" s="3"/>
      <c r="M1" s="16"/>
    </row>
    <row r="2" spans="1:13" s="1" customFormat="1" ht="23.25" customHeight="1">
      <c r="A2" s="4" t="s">
        <v>337</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7" t="s">
        <v>338</v>
      </c>
    </row>
    <row r="4" spans="1:13" s="1" customFormat="1" ht="23.25" customHeight="1">
      <c r="A4" s="5" t="s">
        <v>339</v>
      </c>
      <c r="B4" s="6"/>
      <c r="C4" s="6"/>
      <c r="D4" s="6"/>
      <c r="E4" s="6"/>
      <c r="F4" s="6"/>
      <c r="G4" s="6"/>
      <c r="H4" s="6"/>
      <c r="I4" s="6"/>
      <c r="J4" s="18"/>
      <c r="K4" s="18"/>
      <c r="L4" s="18"/>
      <c r="M4" s="19" t="s">
        <v>3</v>
      </c>
    </row>
    <row r="5" spans="1:14" s="1" customFormat="1" ht="23.25" customHeight="1">
      <c r="A5" s="7" t="s">
        <v>175</v>
      </c>
      <c r="B5" s="7" t="s">
        <v>340</v>
      </c>
      <c r="C5" s="7"/>
      <c r="D5" s="7"/>
      <c r="E5" s="7"/>
      <c r="F5" s="7"/>
      <c r="G5" s="7"/>
      <c r="H5" s="7"/>
      <c r="I5" s="7"/>
      <c r="J5" s="9" t="s">
        <v>341</v>
      </c>
      <c r="K5" s="7" t="s">
        <v>342</v>
      </c>
      <c r="L5" s="7" t="s">
        <v>343</v>
      </c>
      <c r="M5" s="7"/>
      <c r="N5" s="20"/>
    </row>
    <row r="6" spans="1:14" s="1" customFormat="1" ht="23.25" customHeight="1">
      <c r="A6" s="7"/>
      <c r="B6" s="7" t="s">
        <v>344</v>
      </c>
      <c r="C6" s="8" t="s">
        <v>345</v>
      </c>
      <c r="D6" s="8"/>
      <c r="E6" s="8"/>
      <c r="F6" s="8"/>
      <c r="G6" s="8"/>
      <c r="H6" s="7" t="s">
        <v>346</v>
      </c>
      <c r="I6" s="7"/>
      <c r="J6" s="9"/>
      <c r="K6" s="7"/>
      <c r="L6" s="7" t="s">
        <v>347</v>
      </c>
      <c r="M6" s="7" t="s">
        <v>348</v>
      </c>
      <c r="N6" s="20"/>
    </row>
    <row r="7" spans="1:14" s="1" customFormat="1" ht="47.25" customHeight="1">
      <c r="A7" s="7"/>
      <c r="B7" s="7"/>
      <c r="C7" s="9" t="s">
        <v>86</v>
      </c>
      <c r="D7" s="9" t="s">
        <v>349</v>
      </c>
      <c r="E7" s="9" t="s">
        <v>350</v>
      </c>
      <c r="F7" s="9" t="s">
        <v>351</v>
      </c>
      <c r="G7" s="9" t="s">
        <v>352</v>
      </c>
      <c r="H7" s="9" t="s">
        <v>79</v>
      </c>
      <c r="I7" s="9" t="s">
        <v>80</v>
      </c>
      <c r="J7" s="9"/>
      <c r="K7" s="7"/>
      <c r="L7" s="7"/>
      <c r="M7" s="7"/>
      <c r="N7" s="20"/>
    </row>
    <row r="8" spans="1:14" s="1" customFormat="1" ht="36.75" customHeight="1">
      <c r="A8" s="10" t="s">
        <v>41</v>
      </c>
      <c r="B8" s="11">
        <v>1679.5</v>
      </c>
      <c r="C8" s="11">
        <v>1612.67</v>
      </c>
      <c r="D8" s="12">
        <v>0</v>
      </c>
      <c r="E8" s="13">
        <v>0</v>
      </c>
      <c r="F8" s="11">
        <v>0</v>
      </c>
      <c r="G8" s="11">
        <v>66.83</v>
      </c>
      <c r="H8" s="11">
        <v>1467.5</v>
      </c>
      <c r="I8" s="21">
        <v>212</v>
      </c>
      <c r="J8" s="22" t="s">
        <v>353</v>
      </c>
      <c r="K8" s="23" t="s">
        <v>353</v>
      </c>
      <c r="L8" s="22" t="s">
        <v>353</v>
      </c>
      <c r="M8" s="22" t="s">
        <v>353</v>
      </c>
      <c r="N8" s="24"/>
    </row>
    <row r="9" spans="1:13" s="1" customFormat="1" ht="61.5" customHeight="1">
      <c r="A9" s="14" t="s">
        <v>162</v>
      </c>
      <c r="B9" s="11">
        <v>1679.5</v>
      </c>
      <c r="C9" s="11">
        <v>1612.67</v>
      </c>
      <c r="D9" s="12">
        <v>0</v>
      </c>
      <c r="E9" s="13">
        <v>0</v>
      </c>
      <c r="F9" s="11">
        <v>0</v>
      </c>
      <c r="G9" s="11">
        <v>66.83</v>
      </c>
      <c r="H9" s="11">
        <v>1467.5</v>
      </c>
      <c r="I9" s="21">
        <v>212</v>
      </c>
      <c r="J9" s="25" t="s">
        <v>354</v>
      </c>
      <c r="K9" s="26" t="s">
        <v>355</v>
      </c>
      <c r="L9" s="25" t="s">
        <v>356</v>
      </c>
      <c r="M9" s="25" t="s">
        <v>357</v>
      </c>
    </row>
    <row r="10" spans="2:11" s="1" customFormat="1" ht="23.25" customHeight="1">
      <c r="B10" s="15"/>
      <c r="C10" s="15"/>
      <c r="D10" s="15"/>
      <c r="E10" s="15"/>
      <c r="F10" s="15"/>
      <c r="G10" s="15"/>
      <c r="H10" s="15"/>
      <c r="I10" s="15"/>
      <c r="J10" s="15"/>
      <c r="K10" s="15"/>
    </row>
    <row r="11" spans="4:10" s="1" customFormat="1" ht="23.25" customHeight="1">
      <c r="D11" s="15"/>
      <c r="E11" s="15"/>
      <c r="F11" s="15"/>
      <c r="G11" s="15"/>
      <c r="H11" s="15"/>
      <c r="J11" s="15"/>
    </row>
    <row r="12" spans="5:6" s="1" customFormat="1" ht="23.25" customHeight="1">
      <c r="E12" s="15"/>
      <c r="F12" s="15"/>
    </row>
    <row r="13" s="1" customFormat="1" ht="14.25"/>
    <row r="14" s="1" customFormat="1" ht="14.25"/>
    <row r="15" s="1" customFormat="1" ht="14.25"/>
    <row r="16" s="1" customFormat="1" ht="23.25" customHeight="1">
      <c r="M16" s="15"/>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N18"/>
  <sheetViews>
    <sheetView workbookViewId="0" topLeftCell="A1">
      <selection activeCell="E6" sqref="E6"/>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3" max="13" width="8.125" style="0" customWidth="1"/>
    <col min="14" max="14" width="9.125" style="0" customWidth="1"/>
  </cols>
  <sheetData>
    <row r="1" spans="1:14" ht="36" customHeight="1">
      <c r="A1" s="96" t="s">
        <v>37</v>
      </c>
      <c r="B1" s="96"/>
      <c r="C1" s="96"/>
      <c r="D1" s="96"/>
      <c r="E1" s="96"/>
      <c r="F1" s="96"/>
      <c r="G1" s="96"/>
      <c r="H1" s="96"/>
      <c r="I1" s="96"/>
      <c r="J1" s="96"/>
      <c r="K1" s="96"/>
      <c r="L1" s="96"/>
      <c r="M1" s="96"/>
      <c r="N1" s="96"/>
    </row>
    <row r="2" spans="1:14" ht="15" customHeight="1">
      <c r="A2" s="108"/>
      <c r="B2" s="108"/>
      <c r="C2" s="108"/>
      <c r="D2" s="108"/>
      <c r="E2" s="108"/>
      <c r="F2" s="108"/>
      <c r="G2" s="108"/>
      <c r="H2" s="108"/>
      <c r="I2" s="108"/>
      <c r="J2" s="108"/>
      <c r="K2" s="108"/>
      <c r="L2" s="108"/>
      <c r="M2" s="121" t="s">
        <v>38</v>
      </c>
      <c r="N2" s="121"/>
    </row>
    <row r="3" spans="1:14" ht="15" customHeight="1">
      <c r="A3" s="124" t="s">
        <v>39</v>
      </c>
      <c r="B3" s="124"/>
      <c r="C3" s="124"/>
      <c r="D3" s="124"/>
      <c r="E3" s="124"/>
      <c r="F3" s="124"/>
      <c r="G3" s="124"/>
      <c r="H3" s="124"/>
      <c r="I3" s="124"/>
      <c r="J3" s="124"/>
      <c r="K3" s="124"/>
      <c r="L3" s="124"/>
      <c r="M3" s="124"/>
      <c r="N3" s="124"/>
    </row>
    <row r="4" spans="1:14" ht="41.25" customHeight="1">
      <c r="A4" s="101" t="s">
        <v>40</v>
      </c>
      <c r="B4" s="101"/>
      <c r="C4" s="112" t="s">
        <v>41</v>
      </c>
      <c r="D4" s="112" t="s">
        <v>34</v>
      </c>
      <c r="E4" s="112" t="s">
        <v>42</v>
      </c>
      <c r="F4" s="112" t="s">
        <v>43</v>
      </c>
      <c r="G4" s="112" t="s">
        <v>44</v>
      </c>
      <c r="H4" s="112"/>
      <c r="I4" s="177" t="s">
        <v>45</v>
      </c>
      <c r="J4" s="177" t="s">
        <v>46</v>
      </c>
      <c r="K4" s="177" t="s">
        <v>47</v>
      </c>
      <c r="L4" s="177" t="s">
        <v>48</v>
      </c>
      <c r="M4" s="111" t="s">
        <v>49</v>
      </c>
      <c r="N4" s="111" t="s">
        <v>32</v>
      </c>
    </row>
    <row r="5" spans="1:14" s="95" customFormat="1" ht="30" customHeight="1">
      <c r="A5" s="102" t="s">
        <v>50</v>
      </c>
      <c r="B5" s="102" t="s">
        <v>51</v>
      </c>
      <c r="C5" s="112"/>
      <c r="D5" s="112"/>
      <c r="E5" s="112"/>
      <c r="F5" s="112"/>
      <c r="G5" s="175" t="s">
        <v>52</v>
      </c>
      <c r="H5" s="112" t="s">
        <v>53</v>
      </c>
      <c r="I5" s="178"/>
      <c r="J5" s="178"/>
      <c r="K5" s="178"/>
      <c r="L5" s="178"/>
      <c r="M5" s="114"/>
      <c r="N5" s="114"/>
    </row>
    <row r="6" spans="1:14" s="167" customFormat="1" ht="24.75" customHeight="1">
      <c r="A6" s="45"/>
      <c r="B6" s="45" t="s">
        <v>41</v>
      </c>
      <c r="C6" s="176">
        <f>SUM(D6:N6)</f>
        <v>1679.5</v>
      </c>
      <c r="D6" s="176"/>
      <c r="E6" s="176">
        <f>SUM(E7,E16)</f>
        <v>1612.67</v>
      </c>
      <c r="F6" s="176">
        <f aca="true" t="shared" si="0" ref="F6:N6">SUM(F7,F16)</f>
        <v>0</v>
      </c>
      <c r="G6" s="176">
        <f t="shared" si="0"/>
        <v>0</v>
      </c>
      <c r="H6" s="176">
        <f t="shared" si="0"/>
        <v>0</v>
      </c>
      <c r="I6" s="176">
        <f t="shared" si="0"/>
        <v>7.83</v>
      </c>
      <c r="J6" s="176">
        <f t="shared" si="0"/>
        <v>0</v>
      </c>
      <c r="K6" s="176">
        <f t="shared" si="0"/>
        <v>0</v>
      </c>
      <c r="L6" s="176">
        <f t="shared" si="0"/>
        <v>59</v>
      </c>
      <c r="M6" s="176">
        <f t="shared" si="0"/>
        <v>0</v>
      </c>
      <c r="N6" s="176">
        <f t="shared" si="0"/>
        <v>0</v>
      </c>
    </row>
    <row r="7" spans="1:14" ht="24.75" customHeight="1">
      <c r="A7" s="154" t="s">
        <v>54</v>
      </c>
      <c r="B7" s="155" t="s">
        <v>55</v>
      </c>
      <c r="C7" s="176">
        <f aca="true" t="shared" si="1" ref="C7:C18">SUM(D7:N7)</f>
        <v>1604.48</v>
      </c>
      <c r="D7" s="176"/>
      <c r="E7" s="176">
        <f>E8</f>
        <v>1537.65</v>
      </c>
      <c r="F7" s="176">
        <f aca="true" t="shared" si="2" ref="F7:N7">F8</f>
        <v>0</v>
      </c>
      <c r="G7" s="176">
        <f t="shared" si="2"/>
        <v>0</v>
      </c>
      <c r="H7" s="176">
        <f t="shared" si="2"/>
        <v>0</v>
      </c>
      <c r="I7" s="176">
        <f t="shared" si="2"/>
        <v>7.83</v>
      </c>
      <c r="J7" s="176">
        <f t="shared" si="2"/>
        <v>0</v>
      </c>
      <c r="K7" s="176">
        <f t="shared" si="2"/>
        <v>0</v>
      </c>
      <c r="L7" s="176">
        <f t="shared" si="2"/>
        <v>59</v>
      </c>
      <c r="M7" s="176">
        <f t="shared" si="2"/>
        <v>0</v>
      </c>
      <c r="N7" s="176">
        <f t="shared" si="2"/>
        <v>0</v>
      </c>
    </row>
    <row r="8" spans="1:14" ht="24.75" customHeight="1">
      <c r="A8" s="154" t="s">
        <v>56</v>
      </c>
      <c r="B8" s="155" t="s">
        <v>57</v>
      </c>
      <c r="C8" s="176">
        <f t="shared" si="1"/>
        <v>1604.48</v>
      </c>
      <c r="D8" s="176"/>
      <c r="E8" s="176">
        <f>SUM(E9:E15)</f>
        <v>1537.65</v>
      </c>
      <c r="F8" s="176">
        <f aca="true" t="shared" si="3" ref="F8:N8">SUM(F9:F15)</f>
        <v>0</v>
      </c>
      <c r="G8" s="176">
        <f t="shared" si="3"/>
        <v>0</v>
      </c>
      <c r="H8" s="176">
        <f t="shared" si="3"/>
        <v>0</v>
      </c>
      <c r="I8" s="176">
        <f t="shared" si="3"/>
        <v>7.83</v>
      </c>
      <c r="J8" s="176">
        <f t="shared" si="3"/>
        <v>0</v>
      </c>
      <c r="K8" s="176">
        <f t="shared" si="3"/>
        <v>0</v>
      </c>
      <c r="L8" s="176">
        <f t="shared" si="3"/>
        <v>59</v>
      </c>
      <c r="M8" s="176">
        <f t="shared" si="3"/>
        <v>0</v>
      </c>
      <c r="N8" s="176">
        <f t="shared" si="3"/>
        <v>0</v>
      </c>
    </row>
    <row r="9" spans="1:14" ht="24.75" customHeight="1">
      <c r="A9" s="154" t="s">
        <v>58</v>
      </c>
      <c r="B9" s="155" t="s">
        <v>59</v>
      </c>
      <c r="C9" s="176">
        <f t="shared" si="1"/>
        <v>1392.48</v>
      </c>
      <c r="D9" s="176"/>
      <c r="E9" s="176">
        <v>1384.65</v>
      </c>
      <c r="F9" s="176"/>
      <c r="G9" s="176"/>
      <c r="H9" s="176"/>
      <c r="I9" s="176">
        <v>7.83</v>
      </c>
      <c r="J9" s="176"/>
      <c r="K9" s="176"/>
      <c r="L9" s="176"/>
      <c r="M9" s="176"/>
      <c r="N9" s="176"/>
    </row>
    <row r="10" spans="1:14" ht="24.75" customHeight="1">
      <c r="A10" s="154" t="s">
        <v>60</v>
      </c>
      <c r="B10" s="155" t="s">
        <v>61</v>
      </c>
      <c r="C10" s="176">
        <f t="shared" si="1"/>
        <v>42</v>
      </c>
      <c r="D10" s="176"/>
      <c r="E10" s="176">
        <v>42</v>
      </c>
      <c r="F10" s="176"/>
      <c r="G10" s="176"/>
      <c r="H10" s="176"/>
      <c r="I10" s="176"/>
      <c r="J10" s="176"/>
      <c r="K10" s="176"/>
      <c r="L10" s="176"/>
      <c r="M10" s="176"/>
      <c r="N10" s="176"/>
    </row>
    <row r="11" spans="1:14" ht="24.75" customHeight="1">
      <c r="A11" s="154" t="s">
        <v>62</v>
      </c>
      <c r="B11" s="155" t="s">
        <v>63</v>
      </c>
      <c r="C11" s="176">
        <f t="shared" si="1"/>
        <v>42</v>
      </c>
      <c r="D11" s="176"/>
      <c r="E11" s="176">
        <v>42</v>
      </c>
      <c r="F11" s="176"/>
      <c r="G11" s="176"/>
      <c r="H11" s="176"/>
      <c r="I11" s="176"/>
      <c r="J11" s="176"/>
      <c r="K11" s="176"/>
      <c r="L11" s="176"/>
      <c r="M11" s="176"/>
      <c r="N11" s="176"/>
    </row>
    <row r="12" spans="1:14" ht="24.75" customHeight="1">
      <c r="A12" s="154" t="s">
        <v>64</v>
      </c>
      <c r="B12" s="155" t="s">
        <v>65</v>
      </c>
      <c r="C12" s="176">
        <f t="shared" si="1"/>
        <v>14</v>
      </c>
      <c r="D12" s="176"/>
      <c r="E12" s="176">
        <v>14</v>
      </c>
      <c r="F12" s="176"/>
      <c r="G12" s="176"/>
      <c r="H12" s="176"/>
      <c r="I12" s="176"/>
      <c r="J12" s="176"/>
      <c r="K12" s="176"/>
      <c r="L12" s="176"/>
      <c r="M12" s="176"/>
      <c r="N12" s="176"/>
    </row>
    <row r="13" spans="1:14" ht="24.75" customHeight="1">
      <c r="A13" s="154" t="s">
        <v>66</v>
      </c>
      <c r="B13" s="155" t="s">
        <v>67</v>
      </c>
      <c r="C13" s="176">
        <f t="shared" si="1"/>
        <v>14</v>
      </c>
      <c r="D13" s="176"/>
      <c r="E13" s="176"/>
      <c r="F13" s="176"/>
      <c r="G13" s="176"/>
      <c r="H13" s="176"/>
      <c r="I13" s="176"/>
      <c r="J13" s="176"/>
      <c r="K13" s="176"/>
      <c r="L13" s="176">
        <v>14</v>
      </c>
      <c r="M13" s="176"/>
      <c r="N13" s="176"/>
    </row>
    <row r="14" spans="1:14" ht="24.75" customHeight="1">
      <c r="A14" s="154" t="s">
        <v>68</v>
      </c>
      <c r="B14" s="155" t="s">
        <v>69</v>
      </c>
      <c r="C14" s="176">
        <f t="shared" si="1"/>
        <v>41</v>
      </c>
      <c r="D14" s="176"/>
      <c r="E14" s="176">
        <v>41</v>
      </c>
      <c r="F14" s="176"/>
      <c r="G14" s="176"/>
      <c r="H14" s="176"/>
      <c r="I14" s="176"/>
      <c r="J14" s="176"/>
      <c r="K14" s="176"/>
      <c r="L14" s="176"/>
      <c r="M14" s="176"/>
      <c r="N14" s="176"/>
    </row>
    <row r="15" spans="1:14" ht="24.75" customHeight="1">
      <c r="A15" s="154" t="s">
        <v>70</v>
      </c>
      <c r="B15" s="155" t="s">
        <v>71</v>
      </c>
      <c r="C15" s="176">
        <f t="shared" si="1"/>
        <v>59</v>
      </c>
      <c r="D15" s="176"/>
      <c r="E15" s="176">
        <v>14</v>
      </c>
      <c r="F15" s="176"/>
      <c r="G15" s="176"/>
      <c r="H15" s="176"/>
      <c r="I15" s="176"/>
      <c r="J15" s="176"/>
      <c r="K15" s="176"/>
      <c r="L15" s="176">
        <v>45</v>
      </c>
      <c r="M15" s="176"/>
      <c r="N15" s="176"/>
    </row>
    <row r="16" spans="1:14" ht="24.75" customHeight="1">
      <c r="A16" s="154" t="s">
        <v>72</v>
      </c>
      <c r="B16" s="155" t="s">
        <v>73</v>
      </c>
      <c r="C16" s="176">
        <f t="shared" si="1"/>
        <v>75.02</v>
      </c>
      <c r="D16" s="176"/>
      <c r="E16" s="176">
        <v>75.02</v>
      </c>
      <c r="F16" s="176"/>
      <c r="G16" s="176"/>
      <c r="H16" s="176"/>
      <c r="I16" s="176"/>
      <c r="J16" s="176"/>
      <c r="K16" s="176"/>
      <c r="L16" s="176"/>
      <c r="M16" s="176"/>
      <c r="N16" s="176"/>
    </row>
    <row r="17" spans="1:14" ht="24.75" customHeight="1">
      <c r="A17" s="159">
        <v>22102</v>
      </c>
      <c r="B17" s="160" t="s">
        <v>74</v>
      </c>
      <c r="C17" s="176">
        <f t="shared" si="1"/>
        <v>75.02</v>
      </c>
      <c r="D17" s="176"/>
      <c r="E17" s="176">
        <v>75.02</v>
      </c>
      <c r="F17" s="176"/>
      <c r="G17" s="176"/>
      <c r="H17" s="176"/>
      <c r="I17" s="176"/>
      <c r="J17" s="176"/>
      <c r="K17" s="176"/>
      <c r="L17" s="176"/>
      <c r="M17" s="176"/>
      <c r="N17" s="176"/>
    </row>
    <row r="18" spans="1:14" ht="24.75" customHeight="1">
      <c r="A18" s="159">
        <v>2210201</v>
      </c>
      <c r="B18" s="160" t="s">
        <v>75</v>
      </c>
      <c r="C18" s="176">
        <f t="shared" si="1"/>
        <v>75.02</v>
      </c>
      <c r="D18" s="176"/>
      <c r="E18" s="176">
        <v>75.02</v>
      </c>
      <c r="F18" s="176"/>
      <c r="G18" s="176"/>
      <c r="H18" s="176"/>
      <c r="I18" s="176"/>
      <c r="J18" s="176"/>
      <c r="K18" s="176"/>
      <c r="L18" s="176"/>
      <c r="M18" s="176"/>
      <c r="N18" s="176"/>
    </row>
  </sheetData>
  <sheetProtection/>
  <mergeCells count="15">
    <mergeCell ref="A1:N1"/>
    <mergeCell ref="M2:N2"/>
    <mergeCell ref="A3:N3"/>
    <mergeCell ref="A4:B4"/>
    <mergeCell ref="G4:H4"/>
    <mergeCell ref="C4:C5"/>
    <mergeCell ref="D4:D5"/>
    <mergeCell ref="E4:E5"/>
    <mergeCell ref="F4:F5"/>
    <mergeCell ref="I4:I5"/>
    <mergeCell ref="J4:J5"/>
    <mergeCell ref="K4:K5"/>
    <mergeCell ref="L4:L5"/>
    <mergeCell ref="M4:M5"/>
    <mergeCell ref="N4:N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B2" sqref="B2"/>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96" t="s">
        <v>76</v>
      </c>
      <c r="B1" s="96"/>
      <c r="C1" s="96"/>
      <c r="D1" s="96"/>
      <c r="E1" s="96"/>
      <c r="F1" s="96"/>
      <c r="G1" s="96"/>
      <c r="H1" s="96"/>
    </row>
    <row r="2" spans="1:8" ht="15" customHeight="1">
      <c r="A2" s="108"/>
      <c r="B2" s="108"/>
      <c r="C2" s="108"/>
      <c r="D2" s="108"/>
      <c r="E2" s="108"/>
      <c r="F2" s="108"/>
      <c r="G2" s="108"/>
      <c r="H2" s="121" t="s">
        <v>77</v>
      </c>
    </row>
    <row r="3" spans="1:8" ht="21.75" customHeight="1">
      <c r="A3" s="172" t="s">
        <v>78</v>
      </c>
      <c r="B3" s="173"/>
      <c r="C3" s="173"/>
      <c r="D3" s="173"/>
      <c r="E3" s="173"/>
      <c r="F3" s="173"/>
      <c r="G3" s="173"/>
      <c r="H3" s="173"/>
    </row>
    <row r="4" spans="1:8" s="97" customFormat="1" ht="31.5" customHeight="1">
      <c r="A4" s="101" t="s">
        <v>50</v>
      </c>
      <c r="B4" s="101" t="s">
        <v>51</v>
      </c>
      <c r="C4" s="101" t="s">
        <v>41</v>
      </c>
      <c r="D4" s="101" t="s">
        <v>79</v>
      </c>
      <c r="E4" s="101" t="s">
        <v>80</v>
      </c>
      <c r="F4" s="101" t="s">
        <v>81</v>
      </c>
      <c r="G4" s="101" t="s">
        <v>82</v>
      </c>
      <c r="H4" s="101" t="s">
        <v>83</v>
      </c>
    </row>
    <row r="5" spans="1:8" s="97" customFormat="1" ht="30" customHeight="1">
      <c r="A5" s="101"/>
      <c r="B5" s="112" t="s">
        <v>41</v>
      </c>
      <c r="C5" s="174">
        <f>SUM(D5:E5)</f>
        <v>1679.5</v>
      </c>
      <c r="D5" s="174">
        <f>SUM(D6,D15)</f>
        <v>1467.5</v>
      </c>
      <c r="E5" s="174">
        <f>SUM(E6,E15)</f>
        <v>212</v>
      </c>
      <c r="F5" s="174">
        <f>SUM(F6,F15)</f>
        <v>0</v>
      </c>
      <c r="G5" s="174">
        <f>SUM(G6,G15)</f>
        <v>0</v>
      </c>
      <c r="H5" s="174">
        <f>SUM(H6,H15)</f>
        <v>0</v>
      </c>
    </row>
    <row r="6" spans="1:8" ht="24.75" customHeight="1">
      <c r="A6" s="154" t="s">
        <v>54</v>
      </c>
      <c r="B6" s="155" t="s">
        <v>55</v>
      </c>
      <c r="C6" s="174">
        <f aca="true" t="shared" si="0" ref="C6:C17">SUM(D6:E6)</f>
        <v>1604.48</v>
      </c>
      <c r="D6" s="174">
        <f>D7</f>
        <v>1392.48</v>
      </c>
      <c r="E6" s="174">
        <f>E7</f>
        <v>212</v>
      </c>
      <c r="F6" s="174"/>
      <c r="G6" s="174"/>
      <c r="H6" s="174"/>
    </row>
    <row r="7" spans="1:8" ht="24.75" customHeight="1">
      <c r="A7" s="154" t="s">
        <v>56</v>
      </c>
      <c r="B7" s="155" t="s">
        <v>57</v>
      </c>
      <c r="C7" s="174">
        <f t="shared" si="0"/>
        <v>1604.48</v>
      </c>
      <c r="D7" s="174">
        <f>SUM(D8:D14)</f>
        <v>1392.48</v>
      </c>
      <c r="E7" s="174">
        <f>SUM(E8:E14)</f>
        <v>212</v>
      </c>
      <c r="F7" s="174"/>
      <c r="G7" s="174"/>
      <c r="H7" s="174"/>
    </row>
    <row r="8" spans="1:8" ht="24.75" customHeight="1">
      <c r="A8" s="154" t="s">
        <v>58</v>
      </c>
      <c r="B8" s="155" t="s">
        <v>59</v>
      </c>
      <c r="C8" s="174">
        <f t="shared" si="0"/>
        <v>1392.48</v>
      </c>
      <c r="D8" s="174">
        <v>1392.48</v>
      </c>
      <c r="E8" s="174"/>
      <c r="F8" s="174"/>
      <c r="G8" s="174"/>
      <c r="H8" s="174"/>
    </row>
    <row r="9" spans="1:8" ht="24.75" customHeight="1">
      <c r="A9" s="154" t="s">
        <v>60</v>
      </c>
      <c r="B9" s="155" t="s">
        <v>61</v>
      </c>
      <c r="C9" s="174">
        <f t="shared" si="0"/>
        <v>42</v>
      </c>
      <c r="D9" s="174"/>
      <c r="E9" s="174">
        <v>42</v>
      </c>
      <c r="F9" s="174"/>
      <c r="G9" s="174"/>
      <c r="H9" s="174"/>
    </row>
    <row r="10" spans="1:8" ht="24.75" customHeight="1">
      <c r="A10" s="154" t="s">
        <v>62</v>
      </c>
      <c r="B10" s="155" t="s">
        <v>63</v>
      </c>
      <c r="C10" s="174">
        <f t="shared" si="0"/>
        <v>42</v>
      </c>
      <c r="D10" s="174"/>
      <c r="E10" s="174">
        <v>42</v>
      </c>
      <c r="F10" s="174"/>
      <c r="G10" s="174"/>
      <c r="H10" s="174"/>
    </row>
    <row r="11" spans="1:8" ht="24.75" customHeight="1">
      <c r="A11" s="154" t="s">
        <v>64</v>
      </c>
      <c r="B11" s="155" t="s">
        <v>65</v>
      </c>
      <c r="C11" s="174">
        <f t="shared" si="0"/>
        <v>14</v>
      </c>
      <c r="D11" s="174"/>
      <c r="E11" s="174">
        <v>14</v>
      </c>
      <c r="F11" s="174"/>
      <c r="G11" s="174"/>
      <c r="H11" s="174"/>
    </row>
    <row r="12" spans="1:8" ht="24.75" customHeight="1">
      <c r="A12" s="154" t="s">
        <v>66</v>
      </c>
      <c r="B12" s="155" t="s">
        <v>67</v>
      </c>
      <c r="C12" s="174">
        <f t="shared" si="0"/>
        <v>14</v>
      </c>
      <c r="D12" s="174"/>
      <c r="E12" s="174">
        <v>14</v>
      </c>
      <c r="F12" s="174"/>
      <c r="G12" s="174"/>
      <c r="H12" s="174"/>
    </row>
    <row r="13" spans="1:8" ht="24.75" customHeight="1">
      <c r="A13" s="154" t="s">
        <v>68</v>
      </c>
      <c r="B13" s="155" t="s">
        <v>69</v>
      </c>
      <c r="C13" s="174">
        <f t="shared" si="0"/>
        <v>41</v>
      </c>
      <c r="D13" s="174"/>
      <c r="E13" s="174">
        <v>41</v>
      </c>
      <c r="F13" s="174"/>
      <c r="G13" s="174"/>
      <c r="H13" s="174"/>
    </row>
    <row r="14" spans="1:8" ht="24.75" customHeight="1">
      <c r="A14" s="154" t="s">
        <v>70</v>
      </c>
      <c r="B14" s="155" t="s">
        <v>71</v>
      </c>
      <c r="C14" s="174">
        <f t="shared" si="0"/>
        <v>59</v>
      </c>
      <c r="D14" s="174"/>
      <c r="E14" s="174">
        <v>59</v>
      </c>
      <c r="F14" s="174"/>
      <c r="G14" s="174"/>
      <c r="H14" s="174"/>
    </row>
    <row r="15" spans="1:8" ht="24.75" customHeight="1">
      <c r="A15" s="154" t="s">
        <v>72</v>
      </c>
      <c r="B15" s="155" t="s">
        <v>73</v>
      </c>
      <c r="C15" s="174">
        <f t="shared" si="0"/>
        <v>75.02</v>
      </c>
      <c r="D15" s="174">
        <v>75.02</v>
      </c>
      <c r="E15" s="174"/>
      <c r="F15" s="174"/>
      <c r="G15" s="174"/>
      <c r="H15" s="174"/>
    </row>
    <row r="16" spans="1:8" ht="24.75" customHeight="1">
      <c r="A16" s="159">
        <v>22102</v>
      </c>
      <c r="B16" s="160" t="s">
        <v>74</v>
      </c>
      <c r="C16" s="174">
        <f t="shared" si="0"/>
        <v>75.02</v>
      </c>
      <c r="D16" s="174">
        <v>75.02</v>
      </c>
      <c r="E16" s="174"/>
      <c r="F16" s="174"/>
      <c r="G16" s="174"/>
      <c r="H16" s="174"/>
    </row>
    <row r="17" spans="1:8" ht="24.75" customHeight="1">
      <c r="A17" s="159">
        <v>2210201</v>
      </c>
      <c r="B17" s="160" t="s">
        <v>75</v>
      </c>
      <c r="C17" s="174">
        <f t="shared" si="0"/>
        <v>75.02</v>
      </c>
      <c r="D17" s="174">
        <v>75.02</v>
      </c>
      <c r="E17" s="174"/>
      <c r="F17" s="174"/>
      <c r="G17" s="174"/>
      <c r="H17" s="174"/>
    </row>
    <row r="18" spans="1:8" ht="24.75" customHeight="1">
      <c r="A18" s="128"/>
      <c r="B18" s="104"/>
      <c r="C18" s="174"/>
      <c r="D18" s="174"/>
      <c r="E18" s="174"/>
      <c r="F18" s="174"/>
      <c r="G18" s="174"/>
      <c r="H18" s="174"/>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tabSelected="1" workbookViewId="0" topLeftCell="A6">
      <selection activeCell="E8" sqref="E8"/>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68" t="s">
        <v>84</v>
      </c>
      <c r="B1" s="168"/>
      <c r="C1" s="168"/>
      <c r="D1" s="168"/>
      <c r="E1" s="168"/>
      <c r="F1" s="168"/>
    </row>
    <row r="2" spans="1:6" s="167" customFormat="1" ht="15" customHeight="1">
      <c r="A2" s="169"/>
      <c r="B2" s="169"/>
      <c r="C2" s="169"/>
      <c r="D2" s="169"/>
      <c r="E2" s="169"/>
      <c r="F2" s="169" t="s">
        <v>85</v>
      </c>
    </row>
    <row r="3" spans="1:6" s="167" customFormat="1" ht="20.25" customHeight="1">
      <c r="A3" s="170" t="s">
        <v>2</v>
      </c>
      <c r="B3" s="169"/>
      <c r="C3" s="169"/>
      <c r="D3" s="169"/>
      <c r="E3" s="169"/>
      <c r="F3" s="169" t="s">
        <v>3</v>
      </c>
    </row>
    <row r="4" spans="1:6" ht="20.25" customHeight="1">
      <c r="A4" s="101" t="s">
        <v>4</v>
      </c>
      <c r="B4" s="101"/>
      <c r="C4" s="102" t="s">
        <v>5</v>
      </c>
      <c r="D4" s="102"/>
      <c r="E4" s="102"/>
      <c r="F4" s="102"/>
    </row>
    <row r="5" spans="1:6" s="95" customFormat="1" ht="20.25" customHeight="1">
      <c r="A5" s="102" t="s">
        <v>6</v>
      </c>
      <c r="B5" s="102" t="s">
        <v>7</v>
      </c>
      <c r="C5" s="102" t="s">
        <v>6</v>
      </c>
      <c r="D5" s="102" t="s">
        <v>41</v>
      </c>
      <c r="E5" s="102" t="s">
        <v>86</v>
      </c>
      <c r="F5" s="102" t="s">
        <v>87</v>
      </c>
    </row>
    <row r="6" spans="1:6" ht="24" customHeight="1">
      <c r="A6" s="104" t="s">
        <v>88</v>
      </c>
      <c r="B6" s="171"/>
      <c r="C6" s="116" t="s">
        <v>89</v>
      </c>
      <c r="D6" s="171"/>
      <c r="E6" s="171"/>
      <c r="F6" s="104"/>
    </row>
    <row r="7" spans="1:6" ht="24" customHeight="1">
      <c r="A7" s="104" t="s">
        <v>90</v>
      </c>
      <c r="B7" s="171">
        <v>1612.67</v>
      </c>
      <c r="C7" s="116" t="s">
        <v>91</v>
      </c>
      <c r="D7" s="116"/>
      <c r="E7" s="116"/>
      <c r="F7" s="104"/>
    </row>
    <row r="8" spans="1:6" ht="20.25" customHeight="1">
      <c r="A8" s="104" t="s">
        <v>92</v>
      </c>
      <c r="B8" s="116"/>
      <c r="C8" s="116" t="s">
        <v>93</v>
      </c>
      <c r="D8" s="116"/>
      <c r="E8" s="116"/>
      <c r="F8" s="104"/>
    </row>
    <row r="9" spans="1:6" ht="20.25" customHeight="1">
      <c r="A9" s="104"/>
      <c r="B9" s="116"/>
      <c r="C9" s="116" t="s">
        <v>94</v>
      </c>
      <c r="D9" s="171"/>
      <c r="E9" s="171"/>
      <c r="F9" s="104"/>
    </row>
    <row r="10" spans="1:6" ht="20.25" customHeight="1">
      <c r="A10" s="104" t="s">
        <v>95</v>
      </c>
      <c r="B10" s="116"/>
      <c r="C10" s="116" t="s">
        <v>96</v>
      </c>
      <c r="D10" s="116"/>
      <c r="E10" s="116"/>
      <c r="F10" s="104"/>
    </row>
    <row r="11" spans="1:6" ht="20.25" customHeight="1">
      <c r="A11" s="104" t="s">
        <v>90</v>
      </c>
      <c r="B11" s="116"/>
      <c r="C11" s="116" t="s">
        <v>97</v>
      </c>
      <c r="D11" s="116"/>
      <c r="E11" s="116"/>
      <c r="F11" s="104"/>
    </row>
    <row r="12" spans="1:6" ht="20.25" customHeight="1">
      <c r="A12" s="104" t="s">
        <v>92</v>
      </c>
      <c r="B12" s="116"/>
      <c r="C12" s="116" t="s">
        <v>98</v>
      </c>
      <c r="D12" s="116"/>
      <c r="E12" s="116"/>
      <c r="F12" s="104"/>
    </row>
    <row r="13" spans="1:6" ht="20.25" customHeight="1">
      <c r="A13" s="104"/>
      <c r="B13" s="116"/>
      <c r="C13" s="116" t="s">
        <v>99</v>
      </c>
      <c r="D13" s="116">
        <v>1537.65</v>
      </c>
      <c r="E13" s="116">
        <v>1537.65</v>
      </c>
      <c r="F13" s="104"/>
    </row>
    <row r="14" spans="1:6" ht="20.25" customHeight="1">
      <c r="A14" s="104"/>
      <c r="B14" s="116"/>
      <c r="C14" s="116" t="s">
        <v>100</v>
      </c>
      <c r="D14" s="116">
        <v>75.02</v>
      </c>
      <c r="E14" s="116">
        <v>75.02</v>
      </c>
      <c r="F14" s="104"/>
    </row>
    <row r="15" spans="1:6" ht="20.25" customHeight="1">
      <c r="A15" s="104"/>
      <c r="B15" s="116"/>
      <c r="C15" s="116"/>
      <c r="D15" s="116"/>
      <c r="E15" s="116"/>
      <c r="F15" s="104"/>
    </row>
    <row r="16" spans="1:6" ht="20.25" customHeight="1">
      <c r="A16" s="104"/>
      <c r="B16" s="116"/>
      <c r="C16" s="116" t="s">
        <v>101</v>
      </c>
      <c r="D16" s="116"/>
      <c r="E16" s="116"/>
      <c r="F16" s="104"/>
    </row>
    <row r="17" spans="1:6" ht="20.25" customHeight="1">
      <c r="A17" s="104"/>
      <c r="B17" s="116"/>
      <c r="C17" s="116"/>
      <c r="D17" s="116"/>
      <c r="E17" s="116"/>
      <c r="F17" s="104"/>
    </row>
    <row r="18" spans="1:6" ht="20.25" customHeight="1">
      <c r="A18" s="104" t="s">
        <v>35</v>
      </c>
      <c r="B18" s="171">
        <v>1612.67</v>
      </c>
      <c r="C18" s="116" t="s">
        <v>36</v>
      </c>
      <c r="D18" s="171">
        <v>1612.67</v>
      </c>
      <c r="E18" s="171">
        <v>1612.67</v>
      </c>
      <c r="F18" s="104"/>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5"/>
  <sheetViews>
    <sheetView workbookViewId="0" topLeftCell="A1">
      <selection activeCell="F15" sqref="F15"/>
    </sheetView>
  </sheetViews>
  <sheetFormatPr defaultColWidth="8.75390625" defaultRowHeight="13.5"/>
  <cols>
    <col min="1" max="1" width="8.125" style="135" customWidth="1"/>
    <col min="2" max="2" width="22.375" style="135" customWidth="1"/>
    <col min="3" max="3" width="14.00390625" style="135" customWidth="1"/>
    <col min="4" max="4" width="11.75390625" style="135" customWidth="1"/>
    <col min="5" max="5" width="10.875" style="135" bestFit="1" customWidth="1"/>
    <col min="6" max="6" width="9.50390625" style="135" bestFit="1" customWidth="1"/>
    <col min="7" max="7" width="9.375" style="135" bestFit="1" customWidth="1"/>
    <col min="8" max="8" width="13.00390625" style="135" customWidth="1"/>
    <col min="9" max="16384" width="9.00390625" style="135" bestFit="1" customWidth="1"/>
  </cols>
  <sheetData>
    <row r="1" spans="1:8" s="131" customFormat="1" ht="38.25" customHeight="1">
      <c r="A1" s="136" t="s">
        <v>102</v>
      </c>
      <c r="B1" s="136"/>
      <c r="C1" s="136"/>
      <c r="D1" s="136"/>
      <c r="E1" s="136"/>
      <c r="F1" s="136"/>
      <c r="G1" s="136"/>
      <c r="H1" s="136"/>
    </row>
    <row r="2" spans="1:8" ht="15" customHeight="1">
      <c r="A2" s="132"/>
      <c r="B2" s="132"/>
      <c r="C2" s="132"/>
      <c r="D2" s="132"/>
      <c r="E2" s="132"/>
      <c r="F2" s="132"/>
      <c r="G2" s="132" t="s">
        <v>103</v>
      </c>
      <c r="H2" s="132"/>
    </row>
    <row r="3" spans="1:8" ht="19.5" customHeight="1">
      <c r="A3" s="137" t="s">
        <v>2</v>
      </c>
      <c r="B3" s="137"/>
      <c r="H3" s="135" t="s">
        <v>3</v>
      </c>
    </row>
    <row r="4" spans="1:8" ht="34.5" customHeight="1">
      <c r="A4" s="138" t="s">
        <v>104</v>
      </c>
      <c r="B4" s="138"/>
      <c r="C4" s="139" t="s">
        <v>105</v>
      </c>
      <c r="D4" s="140" t="s">
        <v>106</v>
      </c>
      <c r="E4" s="141"/>
      <c r="F4" s="141"/>
      <c r="G4" s="142" t="s">
        <v>107</v>
      </c>
      <c r="H4" s="143"/>
    </row>
    <row r="5" spans="1:8" s="132" customFormat="1" ht="16.5" customHeight="1">
      <c r="A5" s="144" t="s">
        <v>50</v>
      </c>
      <c r="B5" s="144" t="s">
        <v>51</v>
      </c>
      <c r="C5" s="145"/>
      <c r="D5" s="146" t="s">
        <v>108</v>
      </c>
      <c r="E5" s="146" t="s">
        <v>79</v>
      </c>
      <c r="F5" s="133" t="s">
        <v>80</v>
      </c>
      <c r="G5" s="147" t="s">
        <v>109</v>
      </c>
      <c r="H5" s="147" t="s">
        <v>110</v>
      </c>
    </row>
    <row r="6" spans="1:8" s="133" customFormat="1" ht="18.75" customHeight="1">
      <c r="A6" s="144"/>
      <c r="B6" s="144"/>
      <c r="C6" s="148"/>
      <c r="D6" s="149"/>
      <c r="E6" s="149"/>
      <c r="F6" s="150"/>
      <c r="G6" s="149"/>
      <c r="H6" s="149"/>
    </row>
    <row r="7" spans="1:8" s="133" customFormat="1" ht="20.25" customHeight="1">
      <c r="A7" s="144"/>
      <c r="B7" s="144" t="s">
        <v>41</v>
      </c>
      <c r="C7" s="151">
        <f>C8+C17</f>
        <v>2897.4700000000003</v>
      </c>
      <c r="D7" s="151">
        <f>SUM(E7:F7)</f>
        <v>1612.67</v>
      </c>
      <c r="E7" s="151">
        <f>E8+E17</f>
        <v>1459.67</v>
      </c>
      <c r="F7" s="151">
        <f>F8+F17</f>
        <v>153</v>
      </c>
      <c r="G7" s="152">
        <f aca="true" t="shared" si="0" ref="G7:G19">D7-C7</f>
        <v>-1284.8000000000002</v>
      </c>
      <c r="H7" s="153">
        <f aca="true" t="shared" si="1" ref="H7:H19">(D7-C7)/C7*100%</f>
        <v>-0.4434213296427573</v>
      </c>
    </row>
    <row r="8" spans="1:8" ht="20.25" customHeight="1">
      <c r="A8" s="154" t="s">
        <v>54</v>
      </c>
      <c r="B8" s="155" t="s">
        <v>55</v>
      </c>
      <c r="C8" s="151">
        <f>C9</f>
        <v>2755.21</v>
      </c>
      <c r="D8" s="151">
        <f aca="true" t="shared" si="2" ref="D8:D19">SUM(E8:F8)</f>
        <v>1537.65</v>
      </c>
      <c r="E8" s="151">
        <f>E9</f>
        <v>1384.65</v>
      </c>
      <c r="F8" s="151">
        <f>F9</f>
        <v>153</v>
      </c>
      <c r="G8" s="152">
        <f t="shared" si="0"/>
        <v>-1217.56</v>
      </c>
      <c r="H8" s="153">
        <f t="shared" si="1"/>
        <v>-0.44191186878677124</v>
      </c>
    </row>
    <row r="9" spans="1:8" ht="20.25" customHeight="1">
      <c r="A9" s="154" t="s">
        <v>56</v>
      </c>
      <c r="B9" s="155" t="s">
        <v>57</v>
      </c>
      <c r="C9" s="151">
        <f>SUM(C10:C16)</f>
        <v>2755.21</v>
      </c>
      <c r="D9" s="151">
        <f t="shared" si="2"/>
        <v>1537.65</v>
      </c>
      <c r="E9" s="151">
        <f>SUM(E10:E15)</f>
        <v>1384.65</v>
      </c>
      <c r="F9" s="151">
        <f>SUM(F10:F15)</f>
        <v>153</v>
      </c>
      <c r="G9" s="152">
        <f t="shared" si="0"/>
        <v>-1217.56</v>
      </c>
      <c r="H9" s="153">
        <f t="shared" si="1"/>
        <v>-0.44191186878677124</v>
      </c>
    </row>
    <row r="10" spans="1:8" ht="20.25" customHeight="1">
      <c r="A10" s="154" t="s">
        <v>58</v>
      </c>
      <c r="B10" s="155" t="s">
        <v>59</v>
      </c>
      <c r="C10" s="151">
        <v>2599.21</v>
      </c>
      <c r="D10" s="151">
        <f t="shared" si="2"/>
        <v>1384.65</v>
      </c>
      <c r="E10" s="151">
        <v>1384.65</v>
      </c>
      <c r="F10" s="151"/>
      <c r="G10" s="152">
        <f t="shared" si="0"/>
        <v>-1214.56</v>
      </c>
      <c r="H10" s="153">
        <f t="shared" si="1"/>
        <v>-0.4672804429038054</v>
      </c>
    </row>
    <row r="11" spans="1:8" ht="20.25" customHeight="1">
      <c r="A11" s="154" t="s">
        <v>60</v>
      </c>
      <c r="B11" s="155" t="s">
        <v>61</v>
      </c>
      <c r="C11" s="151">
        <v>15</v>
      </c>
      <c r="D11" s="151">
        <f t="shared" si="2"/>
        <v>42</v>
      </c>
      <c r="E11" s="151"/>
      <c r="F11" s="156">
        <v>42</v>
      </c>
      <c r="G11" s="152">
        <f t="shared" si="0"/>
        <v>27</v>
      </c>
      <c r="H11" s="153">
        <f t="shared" si="1"/>
        <v>1.8</v>
      </c>
    </row>
    <row r="12" spans="1:8" ht="20.25" customHeight="1">
      <c r="A12" s="154" t="s">
        <v>62</v>
      </c>
      <c r="B12" s="155" t="s">
        <v>63</v>
      </c>
      <c r="C12" s="151">
        <v>42</v>
      </c>
      <c r="D12" s="151">
        <f t="shared" si="2"/>
        <v>42</v>
      </c>
      <c r="E12" s="151"/>
      <c r="F12" s="156">
        <v>42</v>
      </c>
      <c r="G12" s="152">
        <f t="shared" si="0"/>
        <v>0</v>
      </c>
      <c r="H12" s="153">
        <f t="shared" si="1"/>
        <v>0</v>
      </c>
    </row>
    <row r="13" spans="1:8" ht="20.25" customHeight="1">
      <c r="A13" s="154" t="s">
        <v>64</v>
      </c>
      <c r="B13" s="155" t="s">
        <v>65</v>
      </c>
      <c r="C13" s="151">
        <v>14</v>
      </c>
      <c r="D13" s="151">
        <f t="shared" si="2"/>
        <v>14</v>
      </c>
      <c r="E13" s="151"/>
      <c r="F13" s="156">
        <v>14</v>
      </c>
      <c r="G13" s="152">
        <f t="shared" si="0"/>
        <v>0</v>
      </c>
      <c r="H13" s="153">
        <f t="shared" si="1"/>
        <v>0</v>
      </c>
    </row>
    <row r="14" spans="1:8" ht="20.25" customHeight="1">
      <c r="A14" s="154" t="s">
        <v>68</v>
      </c>
      <c r="B14" s="155" t="s">
        <v>69</v>
      </c>
      <c r="C14" s="151">
        <v>61</v>
      </c>
      <c r="D14" s="151">
        <f t="shared" si="2"/>
        <v>41</v>
      </c>
      <c r="E14" s="151"/>
      <c r="F14" s="156">
        <v>41</v>
      </c>
      <c r="G14" s="152">
        <f t="shared" si="0"/>
        <v>-20</v>
      </c>
      <c r="H14" s="153">
        <f t="shared" si="1"/>
        <v>-0.32786885245901637</v>
      </c>
    </row>
    <row r="15" spans="1:8" ht="20.25" customHeight="1">
      <c r="A15" s="154" t="s">
        <v>70</v>
      </c>
      <c r="B15" s="155" t="s">
        <v>71</v>
      </c>
      <c r="C15" s="151">
        <v>14</v>
      </c>
      <c r="D15" s="151">
        <f t="shared" si="2"/>
        <v>14</v>
      </c>
      <c r="E15" s="151"/>
      <c r="F15" s="156">
        <v>14</v>
      </c>
      <c r="G15" s="152">
        <f t="shared" si="0"/>
        <v>0</v>
      </c>
      <c r="H15" s="153">
        <f t="shared" si="1"/>
        <v>0</v>
      </c>
    </row>
    <row r="16" spans="1:8" ht="20.25" customHeight="1">
      <c r="A16" s="154" t="s">
        <v>111</v>
      </c>
      <c r="B16" s="155" t="s">
        <v>112</v>
      </c>
      <c r="C16" s="151">
        <v>10</v>
      </c>
      <c r="D16" s="151"/>
      <c r="E16" s="151"/>
      <c r="F16" s="156"/>
      <c r="G16" s="152">
        <f t="shared" si="0"/>
        <v>-10</v>
      </c>
      <c r="H16" s="153">
        <f t="shared" si="1"/>
        <v>-1</v>
      </c>
    </row>
    <row r="17" spans="1:8" ht="20.25" customHeight="1">
      <c r="A17" s="154" t="s">
        <v>72</v>
      </c>
      <c r="B17" s="155" t="s">
        <v>73</v>
      </c>
      <c r="C17" s="151">
        <v>142.26</v>
      </c>
      <c r="D17" s="151">
        <f t="shared" si="2"/>
        <v>75.02</v>
      </c>
      <c r="E17" s="157">
        <v>75.02</v>
      </c>
      <c r="F17" s="158"/>
      <c r="G17" s="152">
        <f t="shared" si="0"/>
        <v>-67.24</v>
      </c>
      <c r="H17" s="153">
        <f t="shared" si="1"/>
        <v>-0.4726557008294672</v>
      </c>
    </row>
    <row r="18" spans="1:8" s="134" customFormat="1" ht="20.25" customHeight="1">
      <c r="A18" s="159">
        <v>22102</v>
      </c>
      <c r="B18" s="160" t="s">
        <v>74</v>
      </c>
      <c r="C18" s="151">
        <v>142.26</v>
      </c>
      <c r="D18" s="151">
        <f t="shared" si="2"/>
        <v>75.02</v>
      </c>
      <c r="E18" s="157">
        <v>75.02</v>
      </c>
      <c r="F18" s="158"/>
      <c r="G18" s="152">
        <f t="shared" si="0"/>
        <v>-67.24</v>
      </c>
      <c r="H18" s="153">
        <f t="shared" si="1"/>
        <v>-0.4726557008294672</v>
      </c>
    </row>
    <row r="19" spans="1:8" s="134" customFormat="1" ht="20.25" customHeight="1">
      <c r="A19" s="159">
        <v>2210201</v>
      </c>
      <c r="B19" s="160" t="s">
        <v>75</v>
      </c>
      <c r="C19" s="151">
        <v>142.26</v>
      </c>
      <c r="D19" s="151">
        <f t="shared" si="2"/>
        <v>75.02</v>
      </c>
      <c r="E19" s="157">
        <v>75.02</v>
      </c>
      <c r="F19" s="158"/>
      <c r="G19" s="152">
        <f t="shared" si="0"/>
        <v>-67.24</v>
      </c>
      <c r="H19" s="153">
        <f t="shared" si="1"/>
        <v>-0.4726557008294672</v>
      </c>
    </row>
    <row r="20" spans="1:8" s="134" customFormat="1" ht="20.25" customHeight="1">
      <c r="A20" s="161"/>
      <c r="B20" s="162"/>
      <c r="C20" s="163"/>
      <c r="D20" s="164"/>
      <c r="E20" s="164"/>
      <c r="F20" s="165"/>
      <c r="G20" s="160"/>
      <c r="H20" s="160"/>
    </row>
    <row r="21" spans="1:8" s="134" customFormat="1" ht="20.25" customHeight="1">
      <c r="A21" s="161"/>
      <c r="B21" s="162"/>
      <c r="C21" s="163"/>
      <c r="D21" s="164"/>
      <c r="E21" s="164"/>
      <c r="F21" s="165"/>
      <c r="G21" s="160"/>
      <c r="H21" s="160"/>
    </row>
    <row r="22" ht="13.5">
      <c r="A22" s="166"/>
    </row>
    <row r="23" ht="13.5">
      <c r="A23" s="166"/>
    </row>
    <row r="24" ht="13.5">
      <c r="A24" s="166"/>
    </row>
    <row r="25" ht="13.5">
      <c r="A25" s="166"/>
    </row>
    <row r="26" ht="13.5">
      <c r="A26" s="166"/>
    </row>
    <row r="27" ht="13.5">
      <c r="A27" s="166"/>
    </row>
    <row r="28" ht="13.5">
      <c r="A28" s="166"/>
    </row>
    <row r="29" ht="13.5">
      <c r="A29" s="166"/>
    </row>
    <row r="30" ht="13.5">
      <c r="A30" s="166"/>
    </row>
    <row r="31" ht="13.5">
      <c r="A31" s="166"/>
    </row>
    <row r="32" ht="13.5">
      <c r="A32" s="166"/>
    </row>
    <row r="33" ht="13.5">
      <c r="A33" s="166"/>
    </row>
    <row r="34" ht="13.5">
      <c r="A34" s="166"/>
    </row>
    <row r="35" ht="13.5">
      <c r="A35" s="166"/>
    </row>
    <row r="36" ht="13.5">
      <c r="A36" s="166"/>
    </row>
    <row r="37" ht="13.5">
      <c r="A37" s="166"/>
    </row>
    <row r="38" ht="13.5">
      <c r="A38" s="166"/>
    </row>
    <row r="39" ht="13.5">
      <c r="A39" s="166"/>
    </row>
    <row r="40" ht="13.5">
      <c r="A40" s="166"/>
    </row>
    <row r="41" ht="13.5">
      <c r="A41" s="166"/>
    </row>
    <row r="42" ht="13.5">
      <c r="A42" s="166"/>
    </row>
    <row r="43" ht="13.5">
      <c r="A43" s="166"/>
    </row>
    <row r="44" ht="13.5">
      <c r="A44" s="166"/>
    </row>
    <row r="45" ht="13.5">
      <c r="A45" s="166"/>
    </row>
    <row r="46" ht="13.5">
      <c r="A46" s="166"/>
    </row>
    <row r="47" ht="13.5">
      <c r="A47" s="166"/>
    </row>
    <row r="48" ht="13.5">
      <c r="A48" s="166"/>
    </row>
    <row r="49" ht="13.5">
      <c r="A49" s="166"/>
    </row>
    <row r="50" ht="13.5">
      <c r="A50" s="166"/>
    </row>
    <row r="51" ht="13.5">
      <c r="A51" s="166"/>
    </row>
    <row r="52" ht="13.5">
      <c r="A52" s="166"/>
    </row>
    <row r="53" ht="13.5">
      <c r="A53" s="166"/>
    </row>
    <row r="54" ht="13.5">
      <c r="A54" s="166"/>
    </row>
    <row r="55" ht="13.5">
      <c r="A55" s="166"/>
    </row>
    <row r="56" ht="13.5">
      <c r="A56" s="166"/>
    </row>
    <row r="57" ht="13.5">
      <c r="A57" s="166"/>
    </row>
    <row r="58" ht="13.5">
      <c r="A58" s="166"/>
    </row>
    <row r="59" ht="13.5">
      <c r="A59" s="166"/>
    </row>
    <row r="60" ht="13.5">
      <c r="A60" s="166"/>
    </row>
    <row r="61" ht="13.5">
      <c r="A61" s="166"/>
    </row>
    <row r="62" ht="13.5">
      <c r="A62" s="166"/>
    </row>
    <row r="63" ht="13.5">
      <c r="A63" s="166"/>
    </row>
    <row r="64" ht="13.5">
      <c r="A64" s="166"/>
    </row>
    <row r="65" ht="13.5">
      <c r="A65" s="166"/>
    </row>
    <row r="66" ht="13.5">
      <c r="A66" s="166"/>
    </row>
    <row r="67" ht="13.5">
      <c r="A67" s="166"/>
    </row>
    <row r="68" ht="13.5">
      <c r="A68" s="166"/>
    </row>
    <row r="69" ht="13.5">
      <c r="A69" s="166"/>
    </row>
    <row r="70" ht="13.5">
      <c r="A70" s="166"/>
    </row>
    <row r="71" ht="13.5">
      <c r="A71" s="166"/>
    </row>
    <row r="72" ht="13.5">
      <c r="A72" s="166"/>
    </row>
    <row r="73" ht="13.5">
      <c r="A73" s="166"/>
    </row>
    <row r="74" ht="13.5">
      <c r="A74" s="166"/>
    </row>
    <row r="75" ht="13.5">
      <c r="A75" s="166"/>
    </row>
    <row r="76" ht="13.5">
      <c r="A76" s="166"/>
    </row>
    <row r="77" ht="13.5">
      <c r="A77" s="166"/>
    </row>
    <row r="78" ht="13.5">
      <c r="A78" s="166"/>
    </row>
    <row r="79" ht="13.5">
      <c r="A79" s="166"/>
    </row>
    <row r="80" ht="13.5">
      <c r="A80" s="166"/>
    </row>
    <row r="81" ht="13.5">
      <c r="A81" s="166"/>
    </row>
    <row r="82" ht="13.5">
      <c r="A82" s="166"/>
    </row>
    <row r="83" ht="13.5">
      <c r="A83" s="166"/>
    </row>
    <row r="84" ht="13.5">
      <c r="A84" s="166"/>
    </row>
    <row r="85" ht="13.5">
      <c r="A85" s="166"/>
    </row>
    <row r="86" ht="13.5">
      <c r="A86" s="166"/>
    </row>
    <row r="87" ht="13.5">
      <c r="A87" s="166"/>
    </row>
    <row r="88" ht="13.5">
      <c r="A88" s="166"/>
    </row>
    <row r="89" ht="13.5">
      <c r="A89" s="166"/>
    </row>
    <row r="90" ht="13.5">
      <c r="A90" s="166"/>
    </row>
    <row r="91" ht="13.5">
      <c r="A91" s="166"/>
    </row>
    <row r="92" ht="13.5">
      <c r="A92" s="166"/>
    </row>
    <row r="93" ht="13.5">
      <c r="A93" s="166"/>
    </row>
    <row r="94" ht="13.5">
      <c r="A94" s="166"/>
    </row>
    <row r="95" ht="13.5">
      <c r="A95" s="166"/>
    </row>
    <row r="96" ht="13.5">
      <c r="A96" s="166"/>
    </row>
    <row r="97" ht="13.5">
      <c r="A97" s="166"/>
    </row>
    <row r="98" ht="13.5">
      <c r="A98" s="166"/>
    </row>
    <row r="99" ht="13.5">
      <c r="A99" s="166"/>
    </row>
    <row r="100" ht="13.5">
      <c r="A100" s="166"/>
    </row>
    <row r="101" ht="13.5">
      <c r="A101" s="166"/>
    </row>
    <row r="102" ht="13.5">
      <c r="A102" s="166"/>
    </row>
    <row r="103" ht="13.5">
      <c r="A103" s="166"/>
    </row>
    <row r="104" ht="13.5">
      <c r="A104" s="166"/>
    </row>
    <row r="105" ht="13.5">
      <c r="A105" s="166"/>
    </row>
    <row r="106" ht="13.5">
      <c r="A106" s="166"/>
    </row>
    <row r="107" ht="13.5">
      <c r="A107" s="166"/>
    </row>
    <row r="108" ht="13.5">
      <c r="A108" s="166"/>
    </row>
    <row r="109" ht="13.5">
      <c r="A109" s="166"/>
    </row>
    <row r="110" ht="13.5">
      <c r="A110" s="166"/>
    </row>
    <row r="111" ht="13.5">
      <c r="A111" s="166"/>
    </row>
    <row r="112" ht="13.5">
      <c r="A112" s="166"/>
    </row>
    <row r="113" ht="13.5">
      <c r="A113" s="166"/>
    </row>
    <row r="114" ht="13.5">
      <c r="A114" s="166"/>
    </row>
    <row r="115" ht="13.5">
      <c r="A115" s="166"/>
    </row>
    <row r="116" ht="13.5">
      <c r="A116" s="166"/>
    </row>
    <row r="117" ht="13.5">
      <c r="A117" s="166"/>
    </row>
    <row r="118" ht="13.5">
      <c r="A118" s="166"/>
    </row>
    <row r="119" ht="13.5">
      <c r="A119" s="166"/>
    </row>
    <row r="120" ht="13.5">
      <c r="A120" s="166"/>
    </row>
    <row r="121" ht="13.5">
      <c r="A121" s="166"/>
    </row>
    <row r="122" ht="13.5">
      <c r="A122" s="166"/>
    </row>
    <row r="123" ht="13.5">
      <c r="A123" s="166"/>
    </row>
    <row r="124" ht="13.5">
      <c r="A124" s="166"/>
    </row>
    <row r="125" ht="13.5">
      <c r="A125" s="166"/>
    </row>
    <row r="126" ht="13.5">
      <c r="A126" s="166"/>
    </row>
    <row r="127" ht="13.5">
      <c r="A127" s="166"/>
    </row>
    <row r="128" ht="13.5">
      <c r="A128" s="166"/>
    </row>
    <row r="129" ht="13.5">
      <c r="A129" s="166"/>
    </row>
    <row r="130" ht="13.5">
      <c r="A130" s="166"/>
    </row>
    <row r="131" ht="13.5">
      <c r="A131" s="166"/>
    </row>
    <row r="132" ht="13.5">
      <c r="A132" s="166"/>
    </row>
    <row r="133" ht="13.5">
      <c r="A133" s="166"/>
    </row>
    <row r="134" ht="13.5">
      <c r="A134" s="166"/>
    </row>
    <row r="135" ht="13.5">
      <c r="A135" s="166"/>
    </row>
    <row r="136" ht="13.5">
      <c r="A136" s="166"/>
    </row>
    <row r="137" ht="13.5">
      <c r="A137" s="166"/>
    </row>
    <row r="138" ht="13.5">
      <c r="A138" s="166"/>
    </row>
    <row r="139" ht="13.5">
      <c r="A139" s="166"/>
    </row>
    <row r="140" ht="13.5">
      <c r="A140" s="166"/>
    </row>
    <row r="141" ht="13.5">
      <c r="A141" s="166"/>
    </row>
    <row r="142" ht="13.5">
      <c r="A142" s="166"/>
    </row>
    <row r="143" ht="13.5">
      <c r="A143" s="166"/>
    </row>
    <row r="144" ht="13.5">
      <c r="A144" s="166"/>
    </row>
    <row r="145" ht="13.5">
      <c r="A145" s="166"/>
    </row>
    <row r="146" ht="13.5">
      <c r="A146" s="166"/>
    </row>
    <row r="147" ht="13.5">
      <c r="A147" s="166"/>
    </row>
    <row r="148" ht="13.5">
      <c r="A148" s="166"/>
    </row>
    <row r="149" ht="13.5">
      <c r="A149" s="166"/>
    </row>
    <row r="150" ht="13.5">
      <c r="A150" s="166"/>
    </row>
    <row r="151" ht="13.5">
      <c r="A151" s="166"/>
    </row>
    <row r="152" ht="13.5">
      <c r="A152" s="166"/>
    </row>
    <row r="153" ht="13.5">
      <c r="A153" s="166"/>
    </row>
    <row r="154" ht="13.5">
      <c r="A154" s="166"/>
    </row>
    <row r="155" ht="13.5">
      <c r="A155" s="166"/>
    </row>
    <row r="156" ht="13.5">
      <c r="A156" s="166"/>
    </row>
    <row r="157" ht="13.5">
      <c r="A157" s="166"/>
    </row>
    <row r="158" ht="13.5">
      <c r="A158" s="166"/>
    </row>
    <row r="159" ht="13.5">
      <c r="A159" s="166"/>
    </row>
    <row r="160" ht="13.5">
      <c r="A160" s="166"/>
    </row>
    <row r="161" ht="13.5">
      <c r="A161" s="166"/>
    </row>
    <row r="162" ht="13.5">
      <c r="A162" s="166"/>
    </row>
    <row r="163" ht="13.5">
      <c r="A163" s="166"/>
    </row>
    <row r="164" ht="13.5">
      <c r="A164" s="166"/>
    </row>
    <row r="165" ht="13.5">
      <c r="A165" s="166"/>
    </row>
    <row r="166" ht="13.5">
      <c r="A166" s="166"/>
    </row>
    <row r="167" ht="13.5">
      <c r="A167" s="166"/>
    </row>
    <row r="168" ht="13.5">
      <c r="A168" s="166"/>
    </row>
    <row r="169" ht="13.5">
      <c r="A169" s="166"/>
    </row>
    <row r="170" ht="13.5">
      <c r="A170" s="166"/>
    </row>
    <row r="171" ht="13.5">
      <c r="A171" s="166"/>
    </row>
    <row r="172" ht="13.5">
      <c r="A172" s="166"/>
    </row>
    <row r="173" ht="13.5">
      <c r="A173" s="166"/>
    </row>
    <row r="174" ht="13.5">
      <c r="A174" s="166"/>
    </row>
    <row r="175" ht="13.5">
      <c r="A175" s="166"/>
    </row>
    <row r="176" ht="13.5">
      <c r="A176" s="166"/>
    </row>
    <row r="177" ht="13.5">
      <c r="A177" s="166"/>
    </row>
    <row r="178" ht="13.5">
      <c r="A178" s="166"/>
    </row>
    <row r="179" ht="13.5">
      <c r="A179" s="166"/>
    </row>
    <row r="180" ht="13.5">
      <c r="A180" s="166"/>
    </row>
    <row r="181" ht="13.5">
      <c r="A181" s="166"/>
    </row>
    <row r="182" ht="13.5">
      <c r="A182" s="166"/>
    </row>
    <row r="183" ht="13.5">
      <c r="A183" s="166"/>
    </row>
    <row r="184" ht="13.5">
      <c r="A184" s="166"/>
    </row>
    <row r="185" ht="13.5">
      <c r="A185" s="166"/>
    </row>
    <row r="186" ht="13.5">
      <c r="A186" s="166"/>
    </row>
    <row r="187" ht="13.5">
      <c r="A187" s="166"/>
    </row>
    <row r="188" ht="13.5">
      <c r="A188" s="166"/>
    </row>
    <row r="189" ht="13.5">
      <c r="A189" s="166"/>
    </row>
    <row r="190" ht="13.5">
      <c r="A190" s="166"/>
    </row>
    <row r="191" ht="13.5">
      <c r="A191" s="166"/>
    </row>
    <row r="192" ht="13.5">
      <c r="A192" s="166"/>
    </row>
    <row r="193" ht="13.5">
      <c r="A193" s="166"/>
    </row>
    <row r="194" ht="13.5">
      <c r="A194" s="166"/>
    </row>
    <row r="195" ht="13.5">
      <c r="A195" s="166"/>
    </row>
    <row r="196" ht="13.5">
      <c r="A196" s="166"/>
    </row>
    <row r="197" ht="13.5">
      <c r="A197" s="166"/>
    </row>
    <row r="198" ht="13.5">
      <c r="A198" s="166"/>
    </row>
    <row r="199" ht="13.5">
      <c r="A199" s="166"/>
    </row>
    <row r="200" ht="13.5">
      <c r="A200" s="166"/>
    </row>
    <row r="201" ht="13.5">
      <c r="A201" s="166"/>
    </row>
    <row r="202" ht="13.5">
      <c r="A202" s="166"/>
    </row>
    <row r="203" ht="13.5">
      <c r="A203" s="166"/>
    </row>
    <row r="204" ht="13.5">
      <c r="A204" s="166"/>
    </row>
    <row r="205" ht="13.5">
      <c r="A205" s="166"/>
    </row>
    <row r="206" ht="13.5">
      <c r="A206" s="166"/>
    </row>
    <row r="207" ht="13.5">
      <c r="A207" s="166"/>
    </row>
    <row r="208" ht="13.5">
      <c r="A208" s="166"/>
    </row>
    <row r="209" ht="13.5">
      <c r="A209" s="166"/>
    </row>
    <row r="210" ht="13.5">
      <c r="A210" s="166"/>
    </row>
    <row r="211" ht="13.5">
      <c r="A211" s="166"/>
    </row>
    <row r="212" ht="13.5">
      <c r="A212" s="166"/>
    </row>
    <row r="213" ht="13.5">
      <c r="A213" s="166"/>
    </row>
    <row r="214" ht="13.5">
      <c r="A214" s="166"/>
    </row>
    <row r="215" ht="13.5">
      <c r="A215" s="166"/>
    </row>
    <row r="216" ht="13.5">
      <c r="A216" s="166"/>
    </row>
    <row r="217" ht="13.5">
      <c r="A217" s="166"/>
    </row>
    <row r="218" ht="13.5">
      <c r="A218" s="166"/>
    </row>
    <row r="219" ht="13.5">
      <c r="A219" s="166"/>
    </row>
    <row r="220" ht="13.5">
      <c r="A220" s="166"/>
    </row>
    <row r="221" ht="13.5">
      <c r="A221" s="166"/>
    </row>
    <row r="222" ht="13.5">
      <c r="A222" s="166"/>
    </row>
    <row r="223" ht="13.5">
      <c r="A223" s="166"/>
    </row>
    <row r="224" ht="13.5">
      <c r="A224" s="166"/>
    </row>
    <row r="225" ht="13.5">
      <c r="A225" s="166"/>
    </row>
    <row r="226" ht="13.5">
      <c r="A226" s="166"/>
    </row>
    <row r="227" ht="13.5">
      <c r="A227" s="166"/>
    </row>
    <row r="228" ht="13.5">
      <c r="A228" s="166"/>
    </row>
    <row r="229" ht="13.5">
      <c r="A229" s="166"/>
    </row>
    <row r="230" ht="13.5">
      <c r="A230" s="166"/>
    </row>
    <row r="231" ht="13.5">
      <c r="A231" s="166"/>
    </row>
    <row r="232" ht="13.5">
      <c r="A232" s="166"/>
    </row>
    <row r="233" ht="13.5">
      <c r="A233" s="166"/>
    </row>
    <row r="234" ht="13.5">
      <c r="A234" s="166"/>
    </row>
    <row r="235" ht="13.5">
      <c r="A235" s="166"/>
    </row>
    <row r="236" ht="13.5">
      <c r="A236" s="166"/>
    </row>
    <row r="237" ht="13.5">
      <c r="A237" s="166"/>
    </row>
    <row r="238" ht="13.5">
      <c r="A238" s="166"/>
    </row>
    <row r="239" ht="13.5">
      <c r="A239" s="166"/>
    </row>
    <row r="240" ht="13.5">
      <c r="A240" s="166"/>
    </row>
    <row r="241" ht="13.5">
      <c r="A241" s="166"/>
    </row>
    <row r="242" ht="13.5">
      <c r="A242" s="166"/>
    </row>
    <row r="243" ht="13.5">
      <c r="A243" s="166"/>
    </row>
    <row r="244" ht="13.5">
      <c r="A244" s="166"/>
    </row>
    <row r="245" ht="13.5">
      <c r="A245" s="166"/>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D30" sqref="D30"/>
    </sheetView>
  </sheetViews>
  <sheetFormatPr defaultColWidth="9.00390625" defaultRowHeight="13.5"/>
  <cols>
    <col min="1" max="1" width="12.50390625" style="0" customWidth="1"/>
    <col min="2" max="2" width="34.25390625" style="0" customWidth="1"/>
    <col min="3" max="3" width="18.25390625" style="119" customWidth="1"/>
    <col min="4" max="5" width="17.125" style="119" customWidth="1"/>
  </cols>
  <sheetData>
    <row r="1" spans="1:5" ht="33.75" customHeight="1">
      <c r="A1" s="96" t="s">
        <v>113</v>
      </c>
      <c r="B1" s="96"/>
      <c r="C1" s="120"/>
      <c r="D1" s="120"/>
      <c r="E1" s="120"/>
    </row>
    <row r="2" spans="1:5" ht="15" customHeight="1">
      <c r="A2" s="121"/>
      <c r="B2" s="97"/>
      <c r="C2" s="122"/>
      <c r="D2" s="122"/>
      <c r="E2" s="123" t="s">
        <v>114</v>
      </c>
    </row>
    <row r="3" spans="1:5" ht="21.75" customHeight="1">
      <c r="A3" s="124" t="s">
        <v>2</v>
      </c>
      <c r="B3" s="124"/>
      <c r="E3" s="125" t="s">
        <v>3</v>
      </c>
    </row>
    <row r="4" spans="1:5" ht="15" customHeight="1">
      <c r="A4" s="101" t="s">
        <v>115</v>
      </c>
      <c r="B4" s="101"/>
      <c r="C4" s="126" t="s">
        <v>116</v>
      </c>
      <c r="D4" s="126"/>
      <c r="E4" s="126"/>
    </row>
    <row r="5" spans="1:5" s="95" customFormat="1" ht="13.5">
      <c r="A5" s="102" t="s">
        <v>50</v>
      </c>
      <c r="B5" s="102" t="s">
        <v>51</v>
      </c>
      <c r="C5" s="127" t="s">
        <v>41</v>
      </c>
      <c r="D5" s="127" t="s">
        <v>117</v>
      </c>
      <c r="E5" s="127" t="s">
        <v>118</v>
      </c>
    </row>
    <row r="6" spans="1:5" ht="13.5">
      <c r="A6" s="128">
        <v>301</v>
      </c>
      <c r="B6" s="104" t="s">
        <v>119</v>
      </c>
      <c r="C6" s="129">
        <f>D6</f>
        <v>1381.6299999999999</v>
      </c>
      <c r="D6" s="129">
        <f>SUM(D7:D17)</f>
        <v>1381.6299999999999</v>
      </c>
      <c r="E6" s="129"/>
    </row>
    <row r="7" spans="1:10" ht="13.5">
      <c r="A7" s="128">
        <v>30101</v>
      </c>
      <c r="B7" s="104" t="s">
        <v>120</v>
      </c>
      <c r="C7" s="129">
        <f aca="true" t="shared" si="0" ref="C7:C17">D7</f>
        <v>518.27</v>
      </c>
      <c r="D7" s="129">
        <v>518.27</v>
      </c>
      <c r="E7" s="129"/>
      <c r="J7" s="130"/>
    </row>
    <row r="8" spans="1:10" ht="13.5">
      <c r="A8" s="128">
        <v>30102</v>
      </c>
      <c r="B8" s="104" t="s">
        <v>121</v>
      </c>
      <c r="C8" s="129">
        <f t="shared" si="0"/>
        <v>324.9</v>
      </c>
      <c r="D8" s="129">
        <v>324.9</v>
      </c>
      <c r="E8" s="129"/>
      <c r="J8" s="130"/>
    </row>
    <row r="9" spans="1:12" ht="13.5">
      <c r="A9" s="128">
        <v>30103</v>
      </c>
      <c r="B9" s="104" t="s">
        <v>122</v>
      </c>
      <c r="C9" s="129">
        <f t="shared" si="0"/>
        <v>166.43</v>
      </c>
      <c r="D9" s="129">
        <v>166.43</v>
      </c>
      <c r="E9" s="129"/>
      <c r="J9" s="130"/>
      <c r="K9" s="130"/>
      <c r="L9" s="130"/>
    </row>
    <row r="10" spans="1:12" ht="13.5">
      <c r="A10" s="128">
        <v>30107</v>
      </c>
      <c r="B10" s="103" t="s">
        <v>123</v>
      </c>
      <c r="C10" s="129">
        <f t="shared" si="0"/>
        <v>0</v>
      </c>
      <c r="D10" s="129"/>
      <c r="E10" s="129"/>
      <c r="J10" s="130"/>
      <c r="K10" s="130"/>
      <c r="L10" s="130"/>
    </row>
    <row r="11" spans="1:12" ht="13.5">
      <c r="A11" s="128">
        <v>30108</v>
      </c>
      <c r="B11" s="104" t="s">
        <v>124</v>
      </c>
      <c r="C11" s="129">
        <f t="shared" si="0"/>
        <v>138.48</v>
      </c>
      <c r="D11" s="129">
        <v>138.48</v>
      </c>
      <c r="E11" s="129"/>
      <c r="J11" s="130"/>
      <c r="K11" s="130"/>
      <c r="L11" s="130"/>
    </row>
    <row r="12" spans="1:12" ht="13.5">
      <c r="A12" s="128">
        <v>30109</v>
      </c>
      <c r="B12" s="104" t="s">
        <v>125</v>
      </c>
      <c r="C12" s="129">
        <f t="shared" si="0"/>
        <v>69.24</v>
      </c>
      <c r="D12" s="129">
        <v>69.24</v>
      </c>
      <c r="E12" s="129"/>
      <c r="J12" s="130"/>
      <c r="K12" s="130"/>
      <c r="L12" s="130"/>
    </row>
    <row r="13" spans="1:12" ht="13.5">
      <c r="A13" s="128">
        <v>30110</v>
      </c>
      <c r="B13" s="104" t="s">
        <v>126</v>
      </c>
      <c r="C13" s="129">
        <f t="shared" si="0"/>
        <v>65.78</v>
      </c>
      <c r="D13" s="129">
        <v>65.78</v>
      </c>
      <c r="E13" s="129"/>
      <c r="J13" s="130"/>
      <c r="K13" s="130"/>
      <c r="L13" s="130"/>
    </row>
    <row r="14" spans="1:12" ht="13.5">
      <c r="A14" s="128">
        <v>30111</v>
      </c>
      <c r="B14" s="104" t="s">
        <v>127</v>
      </c>
      <c r="C14" s="129">
        <f t="shared" si="0"/>
        <v>0</v>
      </c>
      <c r="D14" s="129"/>
      <c r="E14" s="129"/>
      <c r="J14" s="130"/>
      <c r="K14" s="130"/>
      <c r="L14" s="130"/>
    </row>
    <row r="15" spans="1:12" ht="13.5">
      <c r="A15" s="128">
        <v>30112</v>
      </c>
      <c r="B15" s="104" t="s">
        <v>128</v>
      </c>
      <c r="C15" s="129">
        <f t="shared" si="0"/>
        <v>8.34</v>
      </c>
      <c r="D15" s="129">
        <v>8.34</v>
      </c>
      <c r="E15" s="129"/>
      <c r="J15" s="130"/>
      <c r="K15" s="130"/>
      <c r="L15" s="130"/>
    </row>
    <row r="16" spans="1:12" ht="13.5">
      <c r="A16" s="128">
        <v>30113</v>
      </c>
      <c r="B16" s="104" t="s">
        <v>129</v>
      </c>
      <c r="C16" s="129">
        <f t="shared" si="0"/>
        <v>75.02</v>
      </c>
      <c r="D16" s="129">
        <v>75.02</v>
      </c>
      <c r="E16" s="129"/>
      <c r="J16" s="130"/>
      <c r="K16" s="130"/>
      <c r="L16" s="130"/>
    </row>
    <row r="17" spans="1:12" ht="13.5">
      <c r="A17" s="128">
        <v>30199</v>
      </c>
      <c r="B17" s="104" t="s">
        <v>130</v>
      </c>
      <c r="C17" s="129">
        <f t="shared" si="0"/>
        <v>15.17</v>
      </c>
      <c r="D17" s="129">
        <v>15.17</v>
      </c>
      <c r="E17" s="129"/>
      <c r="J17" s="130"/>
      <c r="K17" s="130"/>
      <c r="L17" s="130"/>
    </row>
    <row r="18" spans="1:12" ht="13.5">
      <c r="A18" s="128">
        <v>302</v>
      </c>
      <c r="B18" s="104" t="s">
        <v>131</v>
      </c>
      <c r="C18" s="129">
        <f>E18</f>
        <v>78.03999999999999</v>
      </c>
      <c r="D18" s="129"/>
      <c r="E18" s="129">
        <f>SUM(E19:E35)</f>
        <v>78.03999999999999</v>
      </c>
      <c r="J18" s="130"/>
      <c r="K18" s="130"/>
      <c r="L18" s="130"/>
    </row>
    <row r="19" spans="1:12" ht="13.5">
      <c r="A19" s="128">
        <v>30201</v>
      </c>
      <c r="B19" s="104" t="s">
        <v>132</v>
      </c>
      <c r="C19" s="129">
        <f aca="true" t="shared" si="1" ref="C19:C40">E19</f>
        <v>4.95</v>
      </c>
      <c r="D19" s="129"/>
      <c r="E19" s="129">
        <v>4.95</v>
      </c>
      <c r="J19" s="130"/>
      <c r="K19" s="130"/>
      <c r="L19" s="130"/>
    </row>
    <row r="20" spans="1:12" ht="13.5">
      <c r="A20" s="128">
        <v>30202</v>
      </c>
      <c r="B20" s="104" t="s">
        <v>133</v>
      </c>
      <c r="C20" s="129">
        <f t="shared" si="1"/>
        <v>1.7</v>
      </c>
      <c r="D20" s="129"/>
      <c r="E20" s="129">
        <v>1.7</v>
      </c>
      <c r="J20" s="130"/>
      <c r="K20" s="130"/>
      <c r="L20" s="130"/>
    </row>
    <row r="21" spans="1:12" ht="13.5">
      <c r="A21" s="128">
        <v>30204</v>
      </c>
      <c r="B21" s="104" t="s">
        <v>134</v>
      </c>
      <c r="C21" s="129">
        <f t="shared" si="1"/>
        <v>1.65</v>
      </c>
      <c r="D21" s="129"/>
      <c r="E21" s="129">
        <v>1.65</v>
      </c>
      <c r="J21" s="130"/>
      <c r="K21" s="130"/>
      <c r="L21" s="130"/>
    </row>
    <row r="22" spans="1:12" ht="13.5">
      <c r="A22" s="128">
        <v>30205</v>
      </c>
      <c r="B22" s="104" t="s">
        <v>135</v>
      </c>
      <c r="C22" s="129">
        <f t="shared" si="1"/>
        <v>0.4</v>
      </c>
      <c r="D22" s="129"/>
      <c r="E22" s="129">
        <v>0.4</v>
      </c>
      <c r="J22" s="130"/>
      <c r="K22" s="130"/>
      <c r="L22" s="130"/>
    </row>
    <row r="23" spans="1:12" ht="13.5">
      <c r="A23" s="128">
        <v>30206</v>
      </c>
      <c r="B23" s="104" t="s">
        <v>136</v>
      </c>
      <c r="C23" s="129">
        <f t="shared" si="1"/>
        <v>7</v>
      </c>
      <c r="D23" s="129"/>
      <c r="E23" s="129">
        <v>7</v>
      </c>
      <c r="J23" s="130"/>
      <c r="K23" s="130"/>
      <c r="L23" s="130"/>
    </row>
    <row r="24" spans="1:12" ht="13.5">
      <c r="A24" s="128">
        <v>30207</v>
      </c>
      <c r="B24" s="104" t="s">
        <v>137</v>
      </c>
      <c r="C24" s="129">
        <f t="shared" si="1"/>
        <v>1.6</v>
      </c>
      <c r="D24" s="129"/>
      <c r="E24" s="129">
        <v>1.6</v>
      </c>
      <c r="J24" s="130"/>
      <c r="K24" s="130"/>
      <c r="L24" s="130"/>
    </row>
    <row r="25" spans="1:12" ht="13.5">
      <c r="A25" s="128">
        <v>30211</v>
      </c>
      <c r="B25" s="104" t="s">
        <v>138</v>
      </c>
      <c r="C25" s="129">
        <f t="shared" si="1"/>
        <v>17.7</v>
      </c>
      <c r="D25" s="129"/>
      <c r="E25" s="129">
        <v>17.7</v>
      </c>
      <c r="J25" s="130"/>
      <c r="K25" s="130"/>
      <c r="L25" s="130"/>
    </row>
    <row r="26" spans="1:12" ht="13.5">
      <c r="A26" s="128">
        <v>30213</v>
      </c>
      <c r="B26" s="104" t="s">
        <v>139</v>
      </c>
      <c r="C26" s="129">
        <f t="shared" si="1"/>
        <v>1.9</v>
      </c>
      <c r="D26" s="129"/>
      <c r="E26" s="129">
        <v>1.9</v>
      </c>
      <c r="J26" s="130"/>
      <c r="K26" s="130"/>
      <c r="L26" s="130"/>
    </row>
    <row r="27" spans="1:12" ht="13.5">
      <c r="A27" s="128">
        <v>30215</v>
      </c>
      <c r="B27" s="104" t="s">
        <v>140</v>
      </c>
      <c r="C27" s="129">
        <f t="shared" si="1"/>
        <v>1</v>
      </c>
      <c r="D27" s="129"/>
      <c r="E27" s="129">
        <v>1</v>
      </c>
      <c r="J27" s="130"/>
      <c r="K27" s="130"/>
      <c r="L27" s="130"/>
    </row>
    <row r="28" spans="1:12" ht="13.5">
      <c r="A28" s="128">
        <v>30216</v>
      </c>
      <c r="B28" s="104" t="s">
        <v>141</v>
      </c>
      <c r="C28" s="129">
        <f t="shared" si="1"/>
        <v>1.5</v>
      </c>
      <c r="D28" s="129"/>
      <c r="E28" s="129">
        <v>1.5</v>
      </c>
      <c r="J28" s="130"/>
      <c r="K28" s="130"/>
      <c r="L28" s="130"/>
    </row>
    <row r="29" spans="1:12" ht="13.5">
      <c r="A29" s="128">
        <v>30217</v>
      </c>
      <c r="B29" s="104" t="s">
        <v>142</v>
      </c>
      <c r="C29" s="129">
        <f t="shared" si="1"/>
        <v>21.9</v>
      </c>
      <c r="D29" s="129"/>
      <c r="E29" s="129">
        <v>21.9</v>
      </c>
      <c r="J29" s="130"/>
      <c r="K29" s="130"/>
      <c r="L29" s="130"/>
    </row>
    <row r="30" spans="1:12" ht="13.5">
      <c r="A30" s="128">
        <v>30226</v>
      </c>
      <c r="B30" s="104" t="s">
        <v>143</v>
      </c>
      <c r="C30" s="129">
        <f t="shared" si="1"/>
        <v>0.3</v>
      </c>
      <c r="D30" s="129"/>
      <c r="E30" s="129">
        <v>0.3</v>
      </c>
      <c r="J30" s="130"/>
      <c r="K30" s="130"/>
      <c r="L30" s="130"/>
    </row>
    <row r="31" spans="1:12" ht="13.5">
      <c r="A31" s="128">
        <v>30228</v>
      </c>
      <c r="B31" s="104" t="s">
        <v>144</v>
      </c>
      <c r="C31" s="129">
        <f t="shared" si="1"/>
        <v>16.44</v>
      </c>
      <c r="D31" s="129"/>
      <c r="E31" s="129">
        <v>16.44</v>
      </c>
      <c r="J31" s="130"/>
      <c r="K31" s="130"/>
      <c r="L31" s="130"/>
    </row>
    <row r="32" spans="1:12" ht="13.5">
      <c r="A32" s="128">
        <v>30229</v>
      </c>
      <c r="B32" s="104" t="s">
        <v>145</v>
      </c>
      <c r="C32" s="129">
        <f t="shared" si="1"/>
        <v>0</v>
      </c>
      <c r="D32" s="129"/>
      <c r="E32" s="129"/>
      <c r="J32" s="130"/>
      <c r="K32" s="130"/>
      <c r="L32" s="130"/>
    </row>
    <row r="33" spans="1:12" ht="13.5">
      <c r="A33" s="128">
        <v>30231</v>
      </c>
      <c r="B33" s="104" t="s">
        <v>146</v>
      </c>
      <c r="C33" s="129">
        <f t="shared" si="1"/>
        <v>0</v>
      </c>
      <c r="D33" s="129"/>
      <c r="E33" s="129"/>
      <c r="J33" s="130"/>
      <c r="K33" s="130"/>
      <c r="L33" s="130"/>
    </row>
    <row r="34" spans="1:12" ht="13.5">
      <c r="A34" s="128">
        <v>30239</v>
      </c>
      <c r="B34" s="104" t="s">
        <v>147</v>
      </c>
      <c r="C34" s="129">
        <f t="shared" si="1"/>
        <v>0</v>
      </c>
      <c r="D34" s="129"/>
      <c r="E34" s="129"/>
      <c r="J34" s="130"/>
      <c r="K34" s="130"/>
      <c r="L34" s="130"/>
    </row>
    <row r="35" spans="1:12" ht="13.5">
      <c r="A35" s="128">
        <v>30299</v>
      </c>
      <c r="B35" s="104" t="s">
        <v>148</v>
      </c>
      <c r="C35" s="129">
        <f t="shared" si="1"/>
        <v>0</v>
      </c>
      <c r="D35" s="129"/>
      <c r="E35" s="129"/>
      <c r="H35" s="130"/>
      <c r="J35" s="130"/>
      <c r="K35" s="130"/>
      <c r="L35" s="130"/>
    </row>
    <row r="36" spans="1:12" ht="13.5">
      <c r="A36" s="128">
        <v>303</v>
      </c>
      <c r="B36" s="104" t="s">
        <v>149</v>
      </c>
      <c r="C36" s="129">
        <f t="shared" si="1"/>
        <v>0</v>
      </c>
      <c r="D36" s="129"/>
      <c r="E36" s="129"/>
      <c r="H36" s="130"/>
      <c r="J36" s="130"/>
      <c r="K36" s="130"/>
      <c r="L36" s="130"/>
    </row>
    <row r="37" spans="1:12" ht="13.5">
      <c r="A37" s="128">
        <v>30301</v>
      </c>
      <c r="B37" s="104" t="s">
        <v>150</v>
      </c>
      <c r="C37" s="129">
        <f t="shared" si="1"/>
        <v>0</v>
      </c>
      <c r="D37" s="129"/>
      <c r="E37" s="129"/>
      <c r="H37" s="130"/>
      <c r="J37" s="130"/>
      <c r="K37" s="130"/>
      <c r="L37" s="130"/>
    </row>
    <row r="38" spans="1:12" ht="13.5">
      <c r="A38" s="128">
        <v>30302</v>
      </c>
      <c r="B38" s="104" t="s">
        <v>151</v>
      </c>
      <c r="C38" s="129">
        <f t="shared" si="1"/>
        <v>0</v>
      </c>
      <c r="D38" s="129"/>
      <c r="E38" s="129"/>
      <c r="H38" s="130"/>
      <c r="J38" s="130"/>
      <c r="K38" s="130"/>
      <c r="L38" s="130"/>
    </row>
    <row r="39" spans="1:12" ht="13.5">
      <c r="A39" s="128">
        <v>30305</v>
      </c>
      <c r="B39" s="104" t="s">
        <v>152</v>
      </c>
      <c r="C39" s="129">
        <f t="shared" si="1"/>
        <v>0</v>
      </c>
      <c r="D39" s="129"/>
      <c r="E39" s="129"/>
      <c r="H39" s="130"/>
      <c r="J39" s="130"/>
      <c r="K39" s="130"/>
      <c r="L39" s="130"/>
    </row>
    <row r="40" spans="1:10" ht="13.5">
      <c r="A40" s="128">
        <v>30309</v>
      </c>
      <c r="B40" s="104" t="s">
        <v>153</v>
      </c>
      <c r="C40" s="129">
        <f t="shared" si="1"/>
        <v>0</v>
      </c>
      <c r="D40" s="129"/>
      <c r="E40" s="129"/>
      <c r="J40" s="130"/>
    </row>
    <row r="41" spans="1:10" ht="13.5">
      <c r="A41" s="104"/>
      <c r="B41" s="102" t="s">
        <v>41</v>
      </c>
      <c r="C41" s="129">
        <f>C6+C18+C36</f>
        <v>1459.6699999999998</v>
      </c>
      <c r="D41" s="129">
        <f>D6+D18+D36</f>
        <v>1381.6299999999999</v>
      </c>
      <c r="E41" s="129">
        <f>E6+E18+E36</f>
        <v>78.03999999999999</v>
      </c>
      <c r="J41" s="130"/>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K8" sqref="K8"/>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6" t="s">
        <v>154</v>
      </c>
      <c r="B1" s="96"/>
      <c r="C1" s="96"/>
      <c r="D1" s="96"/>
      <c r="E1" s="96"/>
      <c r="F1" s="96"/>
      <c r="G1" s="96"/>
      <c r="H1" s="96"/>
      <c r="I1" s="96"/>
      <c r="J1" s="96"/>
      <c r="K1" s="96"/>
      <c r="L1" s="96"/>
      <c r="M1" s="96"/>
    </row>
    <row r="2" spans="1:13" ht="15" customHeight="1">
      <c r="A2" s="108"/>
      <c r="B2" s="108"/>
      <c r="C2" s="108"/>
      <c r="D2" s="108"/>
      <c r="E2" s="108"/>
      <c r="F2" s="108"/>
      <c r="G2" s="98" t="s">
        <v>155</v>
      </c>
      <c r="H2" s="98"/>
      <c r="I2" s="98"/>
      <c r="J2" s="98"/>
      <c r="K2" s="98"/>
      <c r="L2" s="98"/>
      <c r="M2" s="98"/>
    </row>
    <row r="3" spans="1:13" ht="15" customHeight="1">
      <c r="A3" s="109" t="s">
        <v>2</v>
      </c>
      <c r="F3" s="110" t="s">
        <v>3</v>
      </c>
      <c r="G3" s="110"/>
      <c r="H3" s="110"/>
      <c r="I3" s="110"/>
      <c r="J3" s="110"/>
      <c r="K3" s="110"/>
      <c r="L3" s="110"/>
      <c r="M3" s="110"/>
    </row>
    <row r="4" spans="1:13" ht="32.25" customHeight="1">
      <c r="A4" s="111" t="s">
        <v>156</v>
      </c>
      <c r="B4" s="112" t="s">
        <v>105</v>
      </c>
      <c r="C4" s="101"/>
      <c r="D4" s="101"/>
      <c r="E4" s="101"/>
      <c r="F4" s="101"/>
      <c r="G4" s="101"/>
      <c r="H4" s="112" t="s">
        <v>106</v>
      </c>
      <c r="I4" s="101"/>
      <c r="J4" s="101"/>
      <c r="K4" s="101"/>
      <c r="L4" s="101"/>
      <c r="M4" s="101"/>
    </row>
    <row r="5" spans="1:13" ht="24" customHeight="1">
      <c r="A5" s="113"/>
      <c r="B5" s="101" t="s">
        <v>41</v>
      </c>
      <c r="C5" s="101" t="s">
        <v>157</v>
      </c>
      <c r="D5" s="101" t="s">
        <v>158</v>
      </c>
      <c r="E5" s="101"/>
      <c r="F5" s="101"/>
      <c r="G5" s="101" t="s">
        <v>159</v>
      </c>
      <c r="H5" s="101" t="s">
        <v>41</v>
      </c>
      <c r="I5" s="101" t="s">
        <v>157</v>
      </c>
      <c r="J5" s="101" t="s">
        <v>158</v>
      </c>
      <c r="K5" s="101"/>
      <c r="L5" s="101"/>
      <c r="M5" s="101" t="s">
        <v>159</v>
      </c>
    </row>
    <row r="6" spans="1:13" s="97" customFormat="1" ht="63" customHeight="1">
      <c r="A6" s="114"/>
      <c r="B6" s="101"/>
      <c r="C6" s="101"/>
      <c r="D6" s="101" t="s">
        <v>108</v>
      </c>
      <c r="E6" s="101" t="s">
        <v>160</v>
      </c>
      <c r="F6" s="101" t="s">
        <v>161</v>
      </c>
      <c r="G6" s="101"/>
      <c r="H6" s="101"/>
      <c r="I6" s="101"/>
      <c r="J6" s="101" t="s">
        <v>108</v>
      </c>
      <c r="K6" s="101" t="s">
        <v>160</v>
      </c>
      <c r="L6" s="101" t="s">
        <v>161</v>
      </c>
      <c r="M6" s="101"/>
    </row>
    <row r="7" spans="1:13" ht="32.25" customHeight="1">
      <c r="A7" s="115" t="s">
        <v>162</v>
      </c>
      <c r="B7" s="116">
        <v>22.1</v>
      </c>
      <c r="C7" s="116">
        <v>0</v>
      </c>
      <c r="D7" s="116">
        <v>0</v>
      </c>
      <c r="E7" s="116">
        <v>0</v>
      </c>
      <c r="F7" s="116">
        <v>0</v>
      </c>
      <c r="G7" s="116">
        <v>22.1</v>
      </c>
      <c r="H7" s="117">
        <v>21.9</v>
      </c>
      <c r="I7" s="118">
        <v>0</v>
      </c>
      <c r="J7" s="118">
        <v>0</v>
      </c>
      <c r="K7" s="118">
        <v>0</v>
      </c>
      <c r="L7" s="118">
        <v>0</v>
      </c>
      <c r="M7" s="118">
        <v>21.9</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8"/>
  <sheetViews>
    <sheetView workbookViewId="0" topLeftCell="A2">
      <selection activeCell="A10" sqref="A10:IV15"/>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6" t="s">
        <v>163</v>
      </c>
      <c r="B1" s="96"/>
      <c r="C1" s="96"/>
      <c r="D1" s="96"/>
      <c r="E1" s="96"/>
    </row>
    <row r="2" spans="1:5" ht="15" customHeight="1">
      <c r="A2" s="97"/>
      <c r="B2" s="97"/>
      <c r="C2" s="97"/>
      <c r="D2" s="97"/>
      <c r="E2" s="98" t="s">
        <v>164</v>
      </c>
    </row>
    <row r="3" spans="1:5" ht="19.5" customHeight="1">
      <c r="A3" s="99" t="s">
        <v>165</v>
      </c>
      <c r="B3" s="99"/>
      <c r="E3" s="100" t="s">
        <v>3</v>
      </c>
    </row>
    <row r="4" spans="1:5" ht="20.25" customHeight="1">
      <c r="A4" s="101" t="s">
        <v>50</v>
      </c>
      <c r="B4" s="101" t="s">
        <v>51</v>
      </c>
      <c r="C4" s="101" t="s">
        <v>166</v>
      </c>
      <c r="D4" s="101"/>
      <c r="E4" s="101"/>
    </row>
    <row r="5" spans="1:5" s="95" customFormat="1" ht="20.25" customHeight="1">
      <c r="A5" s="101"/>
      <c r="B5" s="101"/>
      <c r="C5" s="102" t="s">
        <v>41</v>
      </c>
      <c r="D5" s="102" t="s">
        <v>79</v>
      </c>
      <c r="E5" s="102" t="s">
        <v>80</v>
      </c>
    </row>
    <row r="6" spans="1:5" ht="13.5">
      <c r="A6" s="103" t="s">
        <v>167</v>
      </c>
      <c r="B6" s="103" t="s">
        <v>167</v>
      </c>
      <c r="C6" s="103" t="s">
        <v>167</v>
      </c>
      <c r="D6" s="103" t="s">
        <v>167</v>
      </c>
      <c r="E6" s="103" t="s">
        <v>167</v>
      </c>
    </row>
    <row r="7" spans="1:5" ht="13.5">
      <c r="A7" s="104"/>
      <c r="B7" s="104"/>
      <c r="C7" s="104"/>
      <c r="D7" s="104"/>
      <c r="E7" s="104"/>
    </row>
    <row r="8" spans="1:5" ht="13.5">
      <c r="A8" s="104"/>
      <c r="B8" s="104"/>
      <c r="C8" s="104"/>
      <c r="D8" s="104"/>
      <c r="E8" s="104"/>
    </row>
    <row r="9" spans="1:5" ht="13.5">
      <c r="A9" s="104"/>
      <c r="B9" s="104"/>
      <c r="C9" s="104"/>
      <c r="D9" s="104"/>
      <c r="E9" s="104"/>
    </row>
    <row r="10" spans="1:5" ht="13.5">
      <c r="A10" s="104"/>
      <c r="B10" s="104"/>
      <c r="C10" s="104"/>
      <c r="D10" s="104"/>
      <c r="E10" s="104"/>
    </row>
    <row r="11" spans="1:5" ht="13.5">
      <c r="A11" s="104"/>
      <c r="B11" s="104"/>
      <c r="C11" s="104"/>
      <c r="D11" s="104"/>
      <c r="E11" s="104"/>
    </row>
    <row r="12" spans="1:5" ht="13.5">
      <c r="A12" s="104"/>
      <c r="B12" s="104"/>
      <c r="C12" s="104"/>
      <c r="D12" s="104"/>
      <c r="E12" s="104"/>
    </row>
    <row r="13" spans="1:5" ht="13.5">
      <c r="A13" s="104"/>
      <c r="B13" s="104"/>
      <c r="C13" s="104"/>
      <c r="D13" s="104"/>
      <c r="E13" s="104"/>
    </row>
    <row r="14" spans="1:5" ht="13.5">
      <c r="A14" s="104"/>
      <c r="B14" s="104"/>
      <c r="C14" s="104"/>
      <c r="D14" s="104"/>
      <c r="E14" s="104"/>
    </row>
    <row r="15" spans="1:5" ht="13.5">
      <c r="A15" s="104"/>
      <c r="B15" s="104"/>
      <c r="C15" s="104"/>
      <c r="D15" s="104"/>
      <c r="E15" s="104"/>
    </row>
    <row r="16" spans="1:5" s="95" customFormat="1" ht="13.5">
      <c r="A16" s="102"/>
      <c r="B16" s="102" t="s">
        <v>41</v>
      </c>
      <c r="C16" s="102">
        <v>0</v>
      </c>
      <c r="D16" s="102">
        <v>0</v>
      </c>
      <c r="E16" s="102">
        <v>0</v>
      </c>
    </row>
    <row r="17" spans="1:5" ht="13.5">
      <c r="A17" s="105" t="s">
        <v>168</v>
      </c>
      <c r="B17" s="106"/>
      <c r="C17" s="106"/>
      <c r="D17" s="106"/>
      <c r="E17" s="106"/>
    </row>
    <row r="18" spans="1:5" ht="13.5">
      <c r="A18" s="107"/>
      <c r="B18" s="107"/>
      <c r="C18" s="107"/>
      <c r="D18" s="107"/>
      <c r="E18" s="107"/>
    </row>
  </sheetData>
  <sheetProtection/>
  <mergeCells count="6">
    <mergeCell ref="A1:E1"/>
    <mergeCell ref="A3:B3"/>
    <mergeCell ref="C4:E4"/>
    <mergeCell ref="A4:A5"/>
    <mergeCell ref="B4:B5"/>
    <mergeCell ref="A17:E1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7"/>
  <sheetViews>
    <sheetView zoomScale="70" zoomScaleNormal="70" zoomScaleSheetLayoutView="100" workbookViewId="0" topLeftCell="A4">
      <pane xSplit="4" ySplit="6" topLeftCell="E10" activePane="bottomRight" state="frozen"/>
      <selection pane="bottomRight" activeCell="F10" sqref="F10"/>
    </sheetView>
  </sheetViews>
  <sheetFormatPr defaultColWidth="8.75390625" defaultRowHeight="13.5"/>
  <cols>
    <col min="1" max="1" width="9.00390625" style="29" bestFit="1" customWidth="1"/>
    <col min="2" max="2" width="11.625" style="29" customWidth="1"/>
    <col min="3" max="3" width="13.875" style="29" customWidth="1"/>
    <col min="4" max="4" width="22.125" style="29" customWidth="1"/>
    <col min="5" max="5" width="16.25390625" style="29" customWidth="1"/>
    <col min="6" max="7" width="13.50390625" style="29" customWidth="1"/>
    <col min="8" max="8" width="14.125" style="29" customWidth="1"/>
    <col min="9" max="10" width="14.00390625" style="29" customWidth="1"/>
    <col min="11" max="11" width="11.625" style="29" customWidth="1"/>
    <col min="12" max="12" width="13.50390625" style="29" customWidth="1"/>
    <col min="13" max="13" width="18.875" style="29" customWidth="1"/>
    <col min="14" max="14" width="20.50390625" style="29" customWidth="1"/>
    <col min="15" max="15" width="19.125" style="29" customWidth="1"/>
    <col min="16" max="16" width="13.50390625" style="29" customWidth="1"/>
    <col min="17" max="17" width="17.375" style="29" customWidth="1"/>
    <col min="18" max="18" width="13.625" style="29" customWidth="1"/>
    <col min="19" max="19" width="16.875" style="29" customWidth="1"/>
    <col min="20" max="28" width="24.00390625" style="29" customWidth="1"/>
    <col min="29" max="29" width="23.625" style="29" customWidth="1"/>
    <col min="30" max="39" width="26.375" style="29" customWidth="1"/>
    <col min="40" max="40" width="19.00390625" style="29" customWidth="1"/>
    <col min="41" max="43" width="28.00390625" style="29" customWidth="1"/>
    <col min="44" max="16384" width="9.00390625" style="29" bestFit="1" customWidth="1"/>
  </cols>
  <sheetData>
    <row r="1" spans="1:41" ht="63.75" customHeight="1">
      <c r="A1" s="30" t="s">
        <v>169</v>
      </c>
      <c r="B1" s="30"/>
      <c r="C1" s="30"/>
      <c r="D1" s="30"/>
      <c r="E1" s="30"/>
      <c r="F1" s="30"/>
      <c r="G1" s="30"/>
      <c r="H1" s="30"/>
      <c r="I1" s="30"/>
      <c r="J1" s="30"/>
      <c r="K1" s="3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2:41" s="27" customFormat="1" ht="24.75" customHeight="1">
      <c r="B2" s="31"/>
      <c r="C2" s="31"/>
      <c r="D2" s="31"/>
      <c r="E2" s="31"/>
      <c r="F2" s="31"/>
      <c r="G2" s="31"/>
      <c r="H2" s="31"/>
      <c r="I2" s="31"/>
      <c r="J2" s="31"/>
      <c r="K2" s="51" t="s">
        <v>170</v>
      </c>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s="27" customFormat="1" ht="28.5" customHeight="1">
      <c r="A3" s="27" t="s">
        <v>171</v>
      </c>
      <c r="B3" s="32" t="s">
        <v>172</v>
      </c>
      <c r="C3" s="32"/>
      <c r="D3" s="33"/>
      <c r="E3" s="33"/>
      <c r="F3" s="33"/>
      <c r="G3" s="33"/>
      <c r="H3" s="33"/>
      <c r="I3" s="33"/>
      <c r="J3" s="33"/>
      <c r="K3" s="52" t="s">
        <v>3</v>
      </c>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94"/>
      <c r="AO3" s="33"/>
    </row>
    <row r="4" s="28" customFormat="1" ht="28.5" customHeight="1">
      <c r="A4" s="28" t="s">
        <v>173</v>
      </c>
    </row>
    <row r="5" spans="1:41" s="27" customFormat="1" ht="23.25" customHeight="1">
      <c r="A5" s="34" t="s">
        <v>174</v>
      </c>
      <c r="B5" s="35" t="s">
        <v>175</v>
      </c>
      <c r="C5" s="35" t="s">
        <v>176</v>
      </c>
      <c r="D5" s="36" t="s">
        <v>177</v>
      </c>
      <c r="E5" s="37"/>
      <c r="F5" s="37"/>
      <c r="G5" s="37"/>
      <c r="H5" s="37"/>
      <c r="I5" s="53"/>
      <c r="J5" s="54" t="s">
        <v>178</v>
      </c>
      <c r="K5" s="55"/>
      <c r="L5" s="56"/>
      <c r="M5" s="54" t="s">
        <v>179</v>
      </c>
      <c r="N5" s="56"/>
      <c r="O5" s="57" t="s">
        <v>180</v>
      </c>
      <c r="P5" s="58"/>
      <c r="Q5" s="76"/>
      <c r="R5" s="77" t="s">
        <v>181</v>
      </c>
      <c r="S5" s="77"/>
      <c r="T5" s="78"/>
      <c r="U5" s="54" t="s">
        <v>182</v>
      </c>
      <c r="V5" s="55"/>
      <c r="W5" s="55"/>
      <c r="X5" s="55"/>
      <c r="Y5" s="55"/>
      <c r="Z5" s="55"/>
      <c r="AA5" s="55"/>
      <c r="AB5" s="55"/>
      <c r="AC5" s="87"/>
      <c r="AD5" s="88" t="s">
        <v>183</v>
      </c>
      <c r="AE5" s="89"/>
      <c r="AF5" s="89"/>
      <c r="AG5" s="89"/>
      <c r="AH5" s="89"/>
      <c r="AI5" s="89"/>
      <c r="AJ5" s="89"/>
      <c r="AK5" s="89"/>
      <c r="AL5" s="89"/>
      <c r="AM5" s="89"/>
      <c r="AN5" s="89"/>
      <c r="AO5" s="40" t="s">
        <v>184</v>
      </c>
    </row>
    <row r="6" spans="1:41" s="27" customFormat="1" ht="23.25" customHeight="1">
      <c r="A6" s="34"/>
      <c r="B6" s="38"/>
      <c r="C6" s="38"/>
      <c r="D6" s="39" t="s">
        <v>185</v>
      </c>
      <c r="E6" s="40" t="s">
        <v>186</v>
      </c>
      <c r="F6" s="40" t="s">
        <v>187</v>
      </c>
      <c r="G6" s="40" t="s">
        <v>188</v>
      </c>
      <c r="H6" s="40" t="s">
        <v>189</v>
      </c>
      <c r="I6" s="59" t="s">
        <v>190</v>
      </c>
      <c r="J6" s="34" t="s">
        <v>191</v>
      </c>
      <c r="K6" s="60" t="s">
        <v>192</v>
      </c>
      <c r="L6" s="61" t="s">
        <v>193</v>
      </c>
      <c r="M6" s="62" t="s">
        <v>194</v>
      </c>
      <c r="N6" s="35" t="s">
        <v>195</v>
      </c>
      <c r="O6" s="40" t="s">
        <v>196</v>
      </c>
      <c r="P6" s="40" t="s">
        <v>197</v>
      </c>
      <c r="Q6" s="40" t="s">
        <v>198</v>
      </c>
      <c r="R6" s="40" t="s">
        <v>199</v>
      </c>
      <c r="S6" s="40" t="s">
        <v>200</v>
      </c>
      <c r="T6" s="40" t="s">
        <v>201</v>
      </c>
      <c r="U6" s="57" t="s">
        <v>202</v>
      </c>
      <c r="V6" s="58"/>
      <c r="W6" s="58"/>
      <c r="X6" s="58"/>
      <c r="Y6" s="58"/>
      <c r="Z6" s="58"/>
      <c r="AA6" s="58"/>
      <c r="AB6" s="76"/>
      <c r="AC6" s="90" t="s">
        <v>203</v>
      </c>
      <c r="AD6" s="91" t="s">
        <v>204</v>
      </c>
      <c r="AE6" s="55"/>
      <c r="AF6" s="55"/>
      <c r="AG6" s="55"/>
      <c r="AH6" s="55"/>
      <c r="AI6" s="55"/>
      <c r="AJ6" s="55"/>
      <c r="AK6" s="55"/>
      <c r="AL6" s="55"/>
      <c r="AM6" s="56"/>
      <c r="AN6" s="35" t="s">
        <v>205</v>
      </c>
      <c r="AO6" s="41"/>
    </row>
    <row r="7" spans="1:41" s="27" customFormat="1" ht="23.25" customHeight="1">
      <c r="A7" s="34"/>
      <c r="B7" s="38"/>
      <c r="C7" s="38"/>
      <c r="D7" s="38"/>
      <c r="E7" s="41"/>
      <c r="F7" s="41"/>
      <c r="G7" s="41"/>
      <c r="H7" s="41"/>
      <c r="I7" s="63"/>
      <c r="J7" s="34"/>
      <c r="K7" s="64"/>
      <c r="L7" s="61"/>
      <c r="M7" s="65"/>
      <c r="N7" s="38"/>
      <c r="O7" s="41"/>
      <c r="P7" s="41"/>
      <c r="Q7" s="41"/>
      <c r="R7" s="41"/>
      <c r="S7" s="41"/>
      <c r="T7" s="41"/>
      <c r="U7" s="57" t="s">
        <v>206</v>
      </c>
      <c r="V7" s="58"/>
      <c r="W7" s="58"/>
      <c r="X7" s="58"/>
      <c r="Y7" s="58"/>
      <c r="Z7" s="58"/>
      <c r="AA7" s="58"/>
      <c r="AB7" s="76"/>
      <c r="AC7" s="92"/>
      <c r="AD7" s="54" t="s">
        <v>207</v>
      </c>
      <c r="AE7" s="55"/>
      <c r="AF7" s="55"/>
      <c r="AG7" s="55"/>
      <c r="AH7" s="55"/>
      <c r="AI7" s="55"/>
      <c r="AJ7" s="55"/>
      <c r="AK7" s="55"/>
      <c r="AL7" s="55"/>
      <c r="AM7" s="56"/>
      <c r="AN7" s="38"/>
      <c r="AO7" s="41"/>
    </row>
    <row r="8" spans="1:41" s="27" customFormat="1" ht="23.25" customHeight="1">
      <c r="A8" s="34"/>
      <c r="B8" s="38"/>
      <c r="C8" s="38"/>
      <c r="D8" s="38"/>
      <c r="E8" s="41"/>
      <c r="F8" s="41"/>
      <c r="G8" s="41"/>
      <c r="H8" s="41"/>
      <c r="I8" s="63"/>
      <c r="J8" s="34"/>
      <c r="K8" s="64"/>
      <c r="L8" s="61"/>
      <c r="M8" s="65"/>
      <c r="N8" s="38"/>
      <c r="O8" s="41"/>
      <c r="P8" s="41"/>
      <c r="Q8" s="41"/>
      <c r="R8" s="41"/>
      <c r="S8" s="41"/>
      <c r="T8" s="41"/>
      <c r="U8" s="57" t="s">
        <v>208</v>
      </c>
      <c r="V8" s="76"/>
      <c r="W8" s="79" t="s">
        <v>209</v>
      </c>
      <c r="X8" s="80"/>
      <c r="Y8" s="79" t="s">
        <v>210</v>
      </c>
      <c r="Z8" s="80"/>
      <c r="AA8" s="79" t="s">
        <v>211</v>
      </c>
      <c r="AB8" s="80"/>
      <c r="AC8" s="92"/>
      <c r="AD8" s="54" t="s">
        <v>212</v>
      </c>
      <c r="AE8" s="56"/>
      <c r="AF8" s="54" t="s">
        <v>213</v>
      </c>
      <c r="AG8" s="56"/>
      <c r="AH8" s="54" t="s">
        <v>214</v>
      </c>
      <c r="AI8" s="56"/>
      <c r="AJ8" s="54" t="s">
        <v>215</v>
      </c>
      <c r="AK8" s="56"/>
      <c r="AL8" s="54" t="s">
        <v>216</v>
      </c>
      <c r="AM8" s="56"/>
      <c r="AN8" s="38"/>
      <c r="AO8" s="41"/>
    </row>
    <row r="9" spans="1:41" ht="23.25" customHeight="1">
      <c r="A9" s="42"/>
      <c r="B9" s="43"/>
      <c r="C9" s="43"/>
      <c r="D9" s="43"/>
      <c r="E9" s="44"/>
      <c r="F9" s="44"/>
      <c r="G9" s="44"/>
      <c r="H9" s="44"/>
      <c r="I9" s="66"/>
      <c r="J9" s="67"/>
      <c r="K9" s="68"/>
      <c r="L9" s="69"/>
      <c r="M9" s="70"/>
      <c r="N9" s="43"/>
      <c r="O9" s="44"/>
      <c r="P9" s="44"/>
      <c r="Q9" s="44"/>
      <c r="R9" s="44"/>
      <c r="S9" s="44"/>
      <c r="T9" s="44"/>
      <c r="U9" s="81" t="s">
        <v>217</v>
      </c>
      <c r="V9" s="81" t="s">
        <v>218</v>
      </c>
      <c r="W9" s="81" t="s">
        <v>219</v>
      </c>
      <c r="X9" s="81" t="s">
        <v>220</v>
      </c>
      <c r="Y9" s="81" t="s">
        <v>221</v>
      </c>
      <c r="Z9" s="81" t="s">
        <v>222</v>
      </c>
      <c r="AA9" s="81" t="s">
        <v>223</v>
      </c>
      <c r="AB9" s="81" t="s">
        <v>224</v>
      </c>
      <c r="AC9" s="93"/>
      <c r="AD9" s="81" t="s">
        <v>225</v>
      </c>
      <c r="AE9" s="81" t="s">
        <v>226</v>
      </c>
      <c r="AF9" s="81" t="s">
        <v>227</v>
      </c>
      <c r="AG9" s="81" t="s">
        <v>228</v>
      </c>
      <c r="AH9" s="81" t="s">
        <v>229</v>
      </c>
      <c r="AI9" s="81" t="s">
        <v>230</v>
      </c>
      <c r="AJ9" s="81" t="s">
        <v>231</v>
      </c>
      <c r="AK9" s="81" t="s">
        <v>232</v>
      </c>
      <c r="AL9" s="81" t="s">
        <v>233</v>
      </c>
      <c r="AM9" s="81" t="s">
        <v>234</v>
      </c>
      <c r="AN9" s="43"/>
      <c r="AO9" s="44"/>
    </row>
    <row r="10" spans="1:41" s="27" customFormat="1" ht="45.75" customHeight="1">
      <c r="A10" s="45">
        <v>449001</v>
      </c>
      <c r="B10" s="45" t="s">
        <v>235</v>
      </c>
      <c r="C10" s="46" t="s">
        <v>236</v>
      </c>
      <c r="D10" s="47" t="s">
        <v>237</v>
      </c>
      <c r="E10" s="46" t="s">
        <v>238</v>
      </c>
      <c r="F10" s="46" t="s">
        <v>86</v>
      </c>
      <c r="G10" s="46" t="s">
        <v>239</v>
      </c>
      <c r="H10" s="48" t="s">
        <v>240</v>
      </c>
      <c r="I10" s="71">
        <v>14</v>
      </c>
      <c r="J10" s="48" t="s">
        <v>241</v>
      </c>
      <c r="K10" s="72">
        <v>14</v>
      </c>
      <c r="L10" s="72">
        <v>14</v>
      </c>
      <c r="M10" s="46" t="s">
        <v>242</v>
      </c>
      <c r="N10" s="46" t="s">
        <v>243</v>
      </c>
      <c r="O10" s="46" t="s">
        <v>244</v>
      </c>
      <c r="P10" s="46" t="s">
        <v>245</v>
      </c>
      <c r="Q10" s="46" t="s">
        <v>246</v>
      </c>
      <c r="R10" s="45" t="s">
        <v>235</v>
      </c>
      <c r="S10" s="82" t="s">
        <v>247</v>
      </c>
      <c r="T10" s="83" t="s">
        <v>248</v>
      </c>
      <c r="U10" s="84" t="s">
        <v>249</v>
      </c>
      <c r="V10" s="46" t="s">
        <v>250</v>
      </c>
      <c r="W10" s="46" t="s">
        <v>251</v>
      </c>
      <c r="X10" s="46" t="s">
        <v>252</v>
      </c>
      <c r="Y10" s="84" t="s">
        <v>253</v>
      </c>
      <c r="Z10" s="46" t="s">
        <v>254</v>
      </c>
      <c r="AA10" s="46" t="s">
        <v>255</v>
      </c>
      <c r="AB10" s="46" t="s">
        <v>254</v>
      </c>
      <c r="AC10" s="46"/>
      <c r="AD10" s="46"/>
      <c r="AE10" s="46"/>
      <c r="AF10" s="46" t="s">
        <v>256</v>
      </c>
      <c r="AG10" s="84" t="s">
        <v>257</v>
      </c>
      <c r="AH10" s="46"/>
      <c r="AI10" s="46"/>
      <c r="AJ10" s="46"/>
      <c r="AK10" s="46"/>
      <c r="AL10" s="84" t="s">
        <v>258</v>
      </c>
      <c r="AM10" s="85">
        <v>0.9</v>
      </c>
      <c r="AN10" s="46"/>
      <c r="AO10" s="46"/>
    </row>
    <row r="11" spans="1:41" s="27" customFormat="1" ht="45.75" customHeight="1">
      <c r="A11" s="45">
        <v>449001</v>
      </c>
      <c r="B11" s="45" t="s">
        <v>235</v>
      </c>
      <c r="C11" s="46" t="s">
        <v>236</v>
      </c>
      <c r="D11" s="47" t="s">
        <v>259</v>
      </c>
      <c r="E11" s="46" t="s">
        <v>238</v>
      </c>
      <c r="F11" s="46" t="s">
        <v>86</v>
      </c>
      <c r="G11" s="46" t="s">
        <v>239</v>
      </c>
      <c r="H11" s="48" t="s">
        <v>240</v>
      </c>
      <c r="I11" s="71">
        <v>12</v>
      </c>
      <c r="J11" s="48" t="s">
        <v>241</v>
      </c>
      <c r="K11" s="72">
        <v>12</v>
      </c>
      <c r="L11" s="72">
        <v>12</v>
      </c>
      <c r="M11" s="46" t="s">
        <v>260</v>
      </c>
      <c r="N11" s="46" t="s">
        <v>261</v>
      </c>
      <c r="O11" s="46" t="s">
        <v>262</v>
      </c>
      <c r="P11" s="46" t="s">
        <v>245</v>
      </c>
      <c r="Q11" s="46" t="s">
        <v>263</v>
      </c>
      <c r="R11" s="45" t="s">
        <v>235</v>
      </c>
      <c r="S11" s="82" t="s">
        <v>247</v>
      </c>
      <c r="T11" s="83" t="s">
        <v>264</v>
      </c>
      <c r="U11" s="84" t="s">
        <v>265</v>
      </c>
      <c r="V11" s="46" t="s">
        <v>254</v>
      </c>
      <c r="W11" s="84" t="s">
        <v>266</v>
      </c>
      <c r="X11" s="46" t="s">
        <v>267</v>
      </c>
      <c r="Y11" s="84" t="s">
        <v>253</v>
      </c>
      <c r="Z11" s="46" t="s">
        <v>254</v>
      </c>
      <c r="AA11" s="46" t="s">
        <v>255</v>
      </c>
      <c r="AB11" s="46" t="s">
        <v>254</v>
      </c>
      <c r="AC11" s="46"/>
      <c r="AD11" s="46"/>
      <c r="AE11" s="46"/>
      <c r="AF11" s="46"/>
      <c r="AG11" s="46"/>
      <c r="AH11" s="84" t="s">
        <v>268</v>
      </c>
      <c r="AI11" s="84" t="s">
        <v>269</v>
      </c>
      <c r="AJ11" s="46"/>
      <c r="AK11" s="46"/>
      <c r="AL11" s="84" t="s">
        <v>258</v>
      </c>
      <c r="AM11" s="85">
        <v>0.9</v>
      </c>
      <c r="AN11" s="46"/>
      <c r="AO11" s="46"/>
    </row>
    <row r="12" spans="1:41" s="27" customFormat="1" ht="45.75" customHeight="1">
      <c r="A12" s="45">
        <v>449001</v>
      </c>
      <c r="B12" s="45" t="s">
        <v>235</v>
      </c>
      <c r="C12" s="46" t="s">
        <v>236</v>
      </c>
      <c r="D12" s="47" t="s">
        <v>270</v>
      </c>
      <c r="E12" s="46" t="s">
        <v>238</v>
      </c>
      <c r="F12" s="46" t="s">
        <v>86</v>
      </c>
      <c r="G12" s="46" t="s">
        <v>239</v>
      </c>
      <c r="H12" s="48" t="s">
        <v>240</v>
      </c>
      <c r="I12" s="71">
        <v>14</v>
      </c>
      <c r="J12" s="48" t="s">
        <v>241</v>
      </c>
      <c r="K12" s="72">
        <v>14</v>
      </c>
      <c r="L12" s="72">
        <v>14</v>
      </c>
      <c r="M12" s="46" t="s">
        <v>271</v>
      </c>
      <c r="N12" s="46" t="s">
        <v>272</v>
      </c>
      <c r="O12" s="46" t="s">
        <v>273</v>
      </c>
      <c r="P12" s="46" t="s">
        <v>245</v>
      </c>
      <c r="Q12" s="46" t="s">
        <v>263</v>
      </c>
      <c r="R12" s="45" t="s">
        <v>235</v>
      </c>
      <c r="S12" s="82" t="s">
        <v>247</v>
      </c>
      <c r="T12" s="83" t="s">
        <v>274</v>
      </c>
      <c r="U12" s="84" t="s">
        <v>275</v>
      </c>
      <c r="V12" s="46" t="s">
        <v>254</v>
      </c>
      <c r="W12" s="84" t="s">
        <v>276</v>
      </c>
      <c r="X12" s="85">
        <v>0.9</v>
      </c>
      <c r="Y12" s="84" t="s">
        <v>253</v>
      </c>
      <c r="Z12" s="46" t="s">
        <v>254</v>
      </c>
      <c r="AA12" s="46" t="s">
        <v>255</v>
      </c>
      <c r="AB12" s="46" t="s">
        <v>254</v>
      </c>
      <c r="AC12" s="46"/>
      <c r="AD12" s="46"/>
      <c r="AE12" s="46"/>
      <c r="AF12" s="84" t="s">
        <v>277</v>
      </c>
      <c r="AG12" s="84" t="s">
        <v>269</v>
      </c>
      <c r="AH12" s="46"/>
      <c r="AI12" s="46"/>
      <c r="AJ12" s="46"/>
      <c r="AK12" s="46"/>
      <c r="AL12" s="84" t="s">
        <v>258</v>
      </c>
      <c r="AM12" s="85">
        <v>0.9</v>
      </c>
      <c r="AN12" s="46"/>
      <c r="AO12" s="46"/>
    </row>
    <row r="13" spans="1:41" s="27" customFormat="1" ht="45.75" customHeight="1">
      <c r="A13" s="45">
        <v>449001</v>
      </c>
      <c r="B13" s="45" t="s">
        <v>235</v>
      </c>
      <c r="C13" s="46" t="s">
        <v>236</v>
      </c>
      <c r="D13" s="47" t="s">
        <v>278</v>
      </c>
      <c r="E13" s="46" t="s">
        <v>238</v>
      </c>
      <c r="F13" s="48" t="s">
        <v>48</v>
      </c>
      <c r="G13" s="46" t="s">
        <v>239</v>
      </c>
      <c r="H13" s="48" t="s">
        <v>240</v>
      </c>
      <c r="I13" s="71">
        <v>14</v>
      </c>
      <c r="J13" s="48" t="s">
        <v>48</v>
      </c>
      <c r="K13" s="72">
        <v>14</v>
      </c>
      <c r="L13" s="72">
        <v>14</v>
      </c>
      <c r="M13" s="46" t="s">
        <v>279</v>
      </c>
      <c r="N13" s="46" t="s">
        <v>280</v>
      </c>
      <c r="O13" s="73" t="s">
        <v>281</v>
      </c>
      <c r="P13" s="46" t="s">
        <v>245</v>
      </c>
      <c r="Q13" s="46" t="s">
        <v>263</v>
      </c>
      <c r="R13" s="45" t="s">
        <v>235</v>
      </c>
      <c r="S13" s="82" t="s">
        <v>247</v>
      </c>
      <c r="T13" s="83" t="s">
        <v>282</v>
      </c>
      <c r="U13" s="84" t="s">
        <v>283</v>
      </c>
      <c r="V13" s="84" t="s">
        <v>284</v>
      </c>
      <c r="W13" s="84" t="s">
        <v>285</v>
      </c>
      <c r="X13" s="46" t="s">
        <v>267</v>
      </c>
      <c r="Y13" s="84" t="s">
        <v>253</v>
      </c>
      <c r="Z13" s="46" t="s">
        <v>254</v>
      </c>
      <c r="AA13" s="46" t="s">
        <v>255</v>
      </c>
      <c r="AB13" s="46" t="s">
        <v>254</v>
      </c>
      <c r="AC13" s="46"/>
      <c r="AD13" s="46"/>
      <c r="AE13" s="46"/>
      <c r="AF13" s="84" t="s">
        <v>286</v>
      </c>
      <c r="AG13" s="84" t="s">
        <v>269</v>
      </c>
      <c r="AH13" s="84" t="s">
        <v>286</v>
      </c>
      <c r="AI13" s="84" t="s">
        <v>269</v>
      </c>
      <c r="AJ13" s="46"/>
      <c r="AK13" s="46"/>
      <c r="AL13" s="84" t="s">
        <v>258</v>
      </c>
      <c r="AM13" s="85">
        <v>0.9</v>
      </c>
      <c r="AN13" s="46"/>
      <c r="AO13" s="46"/>
    </row>
    <row r="14" spans="1:41" s="27" customFormat="1" ht="45.75" customHeight="1">
      <c r="A14" s="45">
        <v>449001</v>
      </c>
      <c r="B14" s="45" t="s">
        <v>235</v>
      </c>
      <c r="C14" s="46" t="s">
        <v>236</v>
      </c>
      <c r="D14" s="47" t="s">
        <v>65</v>
      </c>
      <c r="E14" s="46" t="s">
        <v>238</v>
      </c>
      <c r="F14" s="46" t="s">
        <v>86</v>
      </c>
      <c r="G14" s="46" t="s">
        <v>239</v>
      </c>
      <c r="H14" s="48" t="s">
        <v>240</v>
      </c>
      <c r="I14" s="71">
        <v>14</v>
      </c>
      <c r="J14" s="48" t="s">
        <v>241</v>
      </c>
      <c r="K14" s="72">
        <v>14</v>
      </c>
      <c r="L14" s="72">
        <v>14</v>
      </c>
      <c r="M14" s="46" t="s">
        <v>287</v>
      </c>
      <c r="N14" s="46" t="s">
        <v>287</v>
      </c>
      <c r="O14" s="73" t="s">
        <v>288</v>
      </c>
      <c r="P14" s="46" t="s">
        <v>245</v>
      </c>
      <c r="Q14" s="46" t="s">
        <v>263</v>
      </c>
      <c r="R14" s="45" t="s">
        <v>235</v>
      </c>
      <c r="S14" s="82" t="s">
        <v>247</v>
      </c>
      <c r="T14" s="83" t="s">
        <v>282</v>
      </c>
      <c r="U14" s="84" t="s">
        <v>289</v>
      </c>
      <c r="V14" s="84" t="s">
        <v>290</v>
      </c>
      <c r="W14" s="84" t="s">
        <v>291</v>
      </c>
      <c r="X14" s="85">
        <v>0.9</v>
      </c>
      <c r="Y14" s="84" t="s">
        <v>253</v>
      </c>
      <c r="Z14" s="46" t="s">
        <v>254</v>
      </c>
      <c r="AA14" s="46" t="s">
        <v>255</v>
      </c>
      <c r="AB14" s="46" t="s">
        <v>254</v>
      </c>
      <c r="AC14" s="46"/>
      <c r="AD14" s="46"/>
      <c r="AE14" s="46"/>
      <c r="AF14" s="84" t="s">
        <v>292</v>
      </c>
      <c r="AG14" s="84" t="s">
        <v>269</v>
      </c>
      <c r="AH14" s="84" t="s">
        <v>292</v>
      </c>
      <c r="AI14" s="84" t="s">
        <v>269</v>
      </c>
      <c r="AJ14" s="46"/>
      <c r="AK14" s="46"/>
      <c r="AL14" s="84" t="s">
        <v>258</v>
      </c>
      <c r="AM14" s="85">
        <v>0.9</v>
      </c>
      <c r="AN14" s="46"/>
      <c r="AO14" s="46"/>
    </row>
    <row r="15" spans="1:41" s="27" customFormat="1" ht="45.75" customHeight="1">
      <c r="A15" s="45">
        <v>449001</v>
      </c>
      <c r="B15" s="45" t="s">
        <v>235</v>
      </c>
      <c r="C15" s="46" t="s">
        <v>236</v>
      </c>
      <c r="D15" s="47" t="s">
        <v>293</v>
      </c>
      <c r="E15" s="46" t="s">
        <v>238</v>
      </c>
      <c r="F15" s="46" t="s">
        <v>86</v>
      </c>
      <c r="G15" s="46" t="s">
        <v>239</v>
      </c>
      <c r="H15" s="48" t="s">
        <v>240</v>
      </c>
      <c r="I15" s="71">
        <v>41</v>
      </c>
      <c r="J15" s="48" t="s">
        <v>241</v>
      </c>
      <c r="K15" s="72">
        <v>41</v>
      </c>
      <c r="L15" s="72">
        <v>41</v>
      </c>
      <c r="M15" s="46" t="s">
        <v>294</v>
      </c>
      <c r="N15" s="46" t="s">
        <v>295</v>
      </c>
      <c r="O15" s="46" t="s">
        <v>296</v>
      </c>
      <c r="P15" s="46" t="s">
        <v>245</v>
      </c>
      <c r="Q15" s="46" t="s">
        <v>263</v>
      </c>
      <c r="R15" s="45" t="s">
        <v>235</v>
      </c>
      <c r="S15" s="82" t="s">
        <v>247</v>
      </c>
      <c r="T15" s="83" t="s">
        <v>297</v>
      </c>
      <c r="U15" s="84" t="s">
        <v>298</v>
      </c>
      <c r="V15" s="84" t="s">
        <v>299</v>
      </c>
      <c r="W15" s="84" t="s">
        <v>300</v>
      </c>
      <c r="X15" s="85">
        <v>0.9</v>
      </c>
      <c r="Y15" s="84" t="s">
        <v>253</v>
      </c>
      <c r="Z15" s="46" t="s">
        <v>254</v>
      </c>
      <c r="AA15" s="46" t="s">
        <v>255</v>
      </c>
      <c r="AB15" s="46" t="s">
        <v>254</v>
      </c>
      <c r="AC15" s="46"/>
      <c r="AD15" s="46"/>
      <c r="AE15" s="46"/>
      <c r="AF15" s="84" t="s">
        <v>301</v>
      </c>
      <c r="AG15" s="84" t="s">
        <v>302</v>
      </c>
      <c r="AH15" s="46"/>
      <c r="AI15" s="46"/>
      <c r="AJ15" s="46"/>
      <c r="AK15" s="46"/>
      <c r="AL15" s="84" t="s">
        <v>258</v>
      </c>
      <c r="AM15" s="85">
        <v>0.9</v>
      </c>
      <c r="AN15" s="46"/>
      <c r="AO15" s="46"/>
    </row>
    <row r="16" spans="1:41" s="27" customFormat="1" ht="45.75" customHeight="1">
      <c r="A16" s="45">
        <v>449001</v>
      </c>
      <c r="B16" s="45" t="s">
        <v>235</v>
      </c>
      <c r="C16" s="46" t="s">
        <v>236</v>
      </c>
      <c r="D16" s="47" t="s">
        <v>303</v>
      </c>
      <c r="E16" s="46" t="s">
        <v>238</v>
      </c>
      <c r="F16" s="46" t="s">
        <v>86</v>
      </c>
      <c r="G16" s="46" t="s">
        <v>239</v>
      </c>
      <c r="H16" s="48" t="s">
        <v>240</v>
      </c>
      <c r="I16" s="71">
        <v>28</v>
      </c>
      <c r="J16" s="48" t="s">
        <v>241</v>
      </c>
      <c r="K16" s="72">
        <v>28</v>
      </c>
      <c r="L16" s="72">
        <v>28</v>
      </c>
      <c r="M16" s="46" t="s">
        <v>304</v>
      </c>
      <c r="N16" s="46" t="s">
        <v>305</v>
      </c>
      <c r="O16" s="46" t="s">
        <v>306</v>
      </c>
      <c r="P16" s="46" t="s">
        <v>245</v>
      </c>
      <c r="Q16" s="46" t="s">
        <v>263</v>
      </c>
      <c r="R16" s="45" t="s">
        <v>235</v>
      </c>
      <c r="S16" s="82" t="s">
        <v>247</v>
      </c>
      <c r="T16" s="83" t="s">
        <v>248</v>
      </c>
      <c r="U16" s="84" t="s">
        <v>307</v>
      </c>
      <c r="V16" s="84" t="s">
        <v>308</v>
      </c>
      <c r="W16" s="84" t="s">
        <v>309</v>
      </c>
      <c r="X16" s="85">
        <v>0.85</v>
      </c>
      <c r="Y16" s="84" t="s">
        <v>253</v>
      </c>
      <c r="Z16" s="46" t="s">
        <v>254</v>
      </c>
      <c r="AA16" s="46" t="s">
        <v>255</v>
      </c>
      <c r="AB16" s="46" t="s">
        <v>254</v>
      </c>
      <c r="AC16" s="46"/>
      <c r="AD16" s="46"/>
      <c r="AE16" s="46"/>
      <c r="AF16" s="46"/>
      <c r="AG16" s="46"/>
      <c r="AH16" s="84" t="s">
        <v>310</v>
      </c>
      <c r="AI16" s="84" t="s">
        <v>311</v>
      </c>
      <c r="AJ16" s="46"/>
      <c r="AK16" s="46"/>
      <c r="AL16" s="84" t="s">
        <v>258</v>
      </c>
      <c r="AM16" s="85">
        <v>0.9</v>
      </c>
      <c r="AN16" s="46"/>
      <c r="AO16" s="46"/>
    </row>
    <row r="17" spans="1:41" s="27" customFormat="1" ht="45.75" customHeight="1">
      <c r="A17" s="45">
        <v>449001</v>
      </c>
      <c r="B17" s="45" t="s">
        <v>235</v>
      </c>
      <c r="C17" s="46" t="s">
        <v>236</v>
      </c>
      <c r="D17" s="47" t="s">
        <v>312</v>
      </c>
      <c r="E17" s="46" t="s">
        <v>238</v>
      </c>
      <c r="F17" s="46" t="s">
        <v>86</v>
      </c>
      <c r="G17" s="46" t="s">
        <v>239</v>
      </c>
      <c r="H17" s="48" t="s">
        <v>240</v>
      </c>
      <c r="I17" s="71">
        <v>10</v>
      </c>
      <c r="J17" s="48" t="s">
        <v>241</v>
      </c>
      <c r="K17" s="72">
        <v>10</v>
      </c>
      <c r="L17" s="72">
        <v>10</v>
      </c>
      <c r="M17" s="46" t="s">
        <v>313</v>
      </c>
      <c r="N17" s="46" t="s">
        <v>314</v>
      </c>
      <c r="O17" s="46" t="s">
        <v>315</v>
      </c>
      <c r="P17" s="46" t="s">
        <v>245</v>
      </c>
      <c r="Q17" s="46" t="s">
        <v>263</v>
      </c>
      <c r="R17" s="45" t="s">
        <v>235</v>
      </c>
      <c r="S17" s="82" t="s">
        <v>247</v>
      </c>
      <c r="T17" s="83" t="s">
        <v>316</v>
      </c>
      <c r="U17" s="84" t="s">
        <v>317</v>
      </c>
      <c r="V17" s="84" t="s">
        <v>290</v>
      </c>
      <c r="W17" s="84" t="s">
        <v>318</v>
      </c>
      <c r="X17" s="85">
        <v>0.9</v>
      </c>
      <c r="Y17" s="84" t="s">
        <v>253</v>
      </c>
      <c r="Z17" s="46" t="s">
        <v>254</v>
      </c>
      <c r="AA17" s="46" t="s">
        <v>255</v>
      </c>
      <c r="AB17" s="46" t="s">
        <v>254</v>
      </c>
      <c r="AC17" s="46"/>
      <c r="AD17" s="46"/>
      <c r="AE17" s="46"/>
      <c r="AF17" s="46"/>
      <c r="AG17" s="46"/>
      <c r="AH17" s="84" t="s">
        <v>319</v>
      </c>
      <c r="AI17" s="84" t="s">
        <v>269</v>
      </c>
      <c r="AJ17" s="46"/>
      <c r="AK17" s="46"/>
      <c r="AL17" s="84" t="s">
        <v>258</v>
      </c>
      <c r="AM17" s="85">
        <v>0.9</v>
      </c>
      <c r="AN17" s="46"/>
      <c r="AO17" s="46"/>
    </row>
    <row r="18" spans="1:41" s="27" customFormat="1" ht="45.75" customHeight="1">
      <c r="A18" s="45">
        <v>449001</v>
      </c>
      <c r="B18" s="45" t="s">
        <v>235</v>
      </c>
      <c r="C18" s="46" t="s">
        <v>236</v>
      </c>
      <c r="D18" s="47" t="s">
        <v>320</v>
      </c>
      <c r="E18" s="46" t="s">
        <v>238</v>
      </c>
      <c r="F18" s="46" t="s">
        <v>86</v>
      </c>
      <c r="G18" s="46" t="s">
        <v>239</v>
      </c>
      <c r="H18" s="48" t="s">
        <v>240</v>
      </c>
      <c r="I18" s="71">
        <v>20</v>
      </c>
      <c r="J18" s="48" t="s">
        <v>241</v>
      </c>
      <c r="K18" s="72">
        <v>20</v>
      </c>
      <c r="L18" s="72">
        <v>20</v>
      </c>
      <c r="M18" s="46" t="s">
        <v>321</v>
      </c>
      <c r="N18" s="46" t="s">
        <v>322</v>
      </c>
      <c r="O18" s="46" t="s">
        <v>323</v>
      </c>
      <c r="P18" s="46" t="s">
        <v>245</v>
      </c>
      <c r="Q18" s="46" t="s">
        <v>263</v>
      </c>
      <c r="R18" s="45" t="s">
        <v>235</v>
      </c>
      <c r="S18" s="82" t="s">
        <v>247</v>
      </c>
      <c r="T18" s="86" t="s">
        <v>324</v>
      </c>
      <c r="U18" s="84" t="s">
        <v>325</v>
      </c>
      <c r="V18" s="84" t="s">
        <v>284</v>
      </c>
      <c r="W18" s="84" t="s">
        <v>326</v>
      </c>
      <c r="X18" s="46" t="s">
        <v>267</v>
      </c>
      <c r="Y18" s="84" t="s">
        <v>253</v>
      </c>
      <c r="Z18" s="46" t="s">
        <v>254</v>
      </c>
      <c r="AA18" s="46" t="s">
        <v>255</v>
      </c>
      <c r="AB18" s="46" t="s">
        <v>254</v>
      </c>
      <c r="AC18" s="46"/>
      <c r="AD18" s="46"/>
      <c r="AE18" s="46"/>
      <c r="AF18" s="46"/>
      <c r="AG18" s="46"/>
      <c r="AH18" s="84" t="s">
        <v>327</v>
      </c>
      <c r="AI18" s="84" t="s">
        <v>328</v>
      </c>
      <c r="AJ18" s="46"/>
      <c r="AK18" s="46"/>
      <c r="AL18" s="84" t="s">
        <v>258</v>
      </c>
      <c r="AM18" s="85">
        <v>0.9</v>
      </c>
      <c r="AN18" s="46"/>
      <c r="AO18" s="46"/>
    </row>
    <row r="19" spans="1:41" s="27" customFormat="1" ht="45.75" customHeight="1">
      <c r="A19" s="45">
        <v>449001</v>
      </c>
      <c r="B19" s="45" t="s">
        <v>235</v>
      </c>
      <c r="C19" s="46" t="s">
        <v>236</v>
      </c>
      <c r="D19" s="47" t="s">
        <v>329</v>
      </c>
      <c r="E19" s="46" t="s">
        <v>238</v>
      </c>
      <c r="F19" s="48" t="s">
        <v>48</v>
      </c>
      <c r="G19" s="46" t="s">
        <v>239</v>
      </c>
      <c r="H19" s="48" t="s">
        <v>240</v>
      </c>
      <c r="I19" s="71">
        <v>45</v>
      </c>
      <c r="J19" s="48" t="s">
        <v>48</v>
      </c>
      <c r="K19" s="72">
        <v>25</v>
      </c>
      <c r="L19" s="72">
        <v>45</v>
      </c>
      <c r="M19" s="46" t="s">
        <v>330</v>
      </c>
      <c r="N19" s="46" t="s">
        <v>330</v>
      </c>
      <c r="O19" s="46" t="s">
        <v>331</v>
      </c>
      <c r="P19" s="46" t="s">
        <v>245</v>
      </c>
      <c r="Q19" s="46" t="s">
        <v>263</v>
      </c>
      <c r="R19" s="45" t="s">
        <v>235</v>
      </c>
      <c r="S19" s="82" t="s">
        <v>247</v>
      </c>
      <c r="T19" s="83" t="s">
        <v>332</v>
      </c>
      <c r="U19" s="84" t="s">
        <v>333</v>
      </c>
      <c r="V19" s="84" t="s">
        <v>334</v>
      </c>
      <c r="W19" s="84" t="s">
        <v>335</v>
      </c>
      <c r="X19" s="85">
        <v>0.9</v>
      </c>
      <c r="Y19" s="84" t="s">
        <v>253</v>
      </c>
      <c r="Z19" s="46" t="s">
        <v>254</v>
      </c>
      <c r="AA19" s="46" t="s">
        <v>255</v>
      </c>
      <c r="AB19" s="46" t="s">
        <v>254</v>
      </c>
      <c r="AC19" s="46"/>
      <c r="AD19" s="46"/>
      <c r="AE19" s="46"/>
      <c r="AF19" s="46"/>
      <c r="AG19" s="46"/>
      <c r="AH19" s="84" t="s">
        <v>336</v>
      </c>
      <c r="AI19" s="84" t="s">
        <v>269</v>
      </c>
      <c r="AJ19" s="46"/>
      <c r="AK19" s="46"/>
      <c r="AL19" s="84" t="s">
        <v>258</v>
      </c>
      <c r="AM19" s="85">
        <v>0.9</v>
      </c>
      <c r="AN19" s="46"/>
      <c r="AO19" s="46"/>
    </row>
    <row r="20" s="27" customFormat="1" ht="45.75" customHeight="1">
      <c r="I20" s="74"/>
    </row>
    <row r="21" s="27" customFormat="1" ht="45.75" customHeight="1">
      <c r="I21" s="74"/>
    </row>
    <row r="22" ht="45.75" customHeight="1">
      <c r="I22" s="75"/>
    </row>
    <row r="23" ht="45.75" customHeight="1"/>
    <row r="24" ht="45.75" customHeight="1"/>
    <row r="25" spans="1:41" ht="45.7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row>
    <row r="26" spans="1:41" ht="45.7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27" spans="1:41" ht="45.75"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row>
    <row r="28" spans="1:41" ht="45.7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45.7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45.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45.7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45.7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45.7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45.7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45.7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45.7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45.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45.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45.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45.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45.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45.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45.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45.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45.7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45.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45.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45.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45.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45.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45.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45.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45.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45.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45.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45.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45.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45.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45.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45.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45.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45.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45.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4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45.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45.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45.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45.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4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45.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45.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45.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45.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45.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45.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45.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45.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45.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45.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45.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45.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45.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45.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45.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45.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45.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45.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sheetData>
  <sheetProtection/>
  <mergeCells count="45">
    <mergeCell ref="A1:K1"/>
    <mergeCell ref="B3:C3"/>
    <mergeCell ref="A4:IV4"/>
    <mergeCell ref="D5:I5"/>
    <mergeCell ref="J5:L5"/>
    <mergeCell ref="M5:N5"/>
    <mergeCell ref="O5:Q5"/>
    <mergeCell ref="R5:T5"/>
    <mergeCell ref="U5:AC5"/>
    <mergeCell ref="U6:AB6"/>
    <mergeCell ref="AD6:AM6"/>
    <mergeCell ref="U7:AB7"/>
    <mergeCell ref="AD7:AM7"/>
    <mergeCell ref="U8:V8"/>
    <mergeCell ref="W8:X8"/>
    <mergeCell ref="Y8:Z8"/>
    <mergeCell ref="AA8:AB8"/>
    <mergeCell ref="AD8:AE8"/>
    <mergeCell ref="AF8:AG8"/>
    <mergeCell ref="AH8:AI8"/>
    <mergeCell ref="AJ8:AK8"/>
    <mergeCell ref="AL8:AM8"/>
    <mergeCell ref="A5:A9"/>
    <mergeCell ref="B5:B9"/>
    <mergeCell ref="C5:C9"/>
    <mergeCell ref="D6:D9"/>
    <mergeCell ref="E6:E9"/>
    <mergeCell ref="F6:F9"/>
    <mergeCell ref="G6:G9"/>
    <mergeCell ref="H6:H9"/>
    <mergeCell ref="I6:I9"/>
    <mergeCell ref="J6:J9"/>
    <mergeCell ref="K6:K9"/>
    <mergeCell ref="L6:L9"/>
    <mergeCell ref="M6:M9"/>
    <mergeCell ref="N6:N9"/>
    <mergeCell ref="O6:O9"/>
    <mergeCell ref="P6:P9"/>
    <mergeCell ref="Q6:Q9"/>
    <mergeCell ref="R6:R9"/>
    <mergeCell ref="S6:S9"/>
    <mergeCell ref="T6:T9"/>
    <mergeCell ref="AC6:AC9"/>
    <mergeCell ref="AN6:AN9"/>
    <mergeCell ref="AO5:AO9"/>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婷婷（Vera）</cp:lastModifiedBy>
  <cp:lastPrinted>2022-08-24T12:32:55Z</cp:lastPrinted>
  <dcterms:created xsi:type="dcterms:W3CDTF">2016-09-05T08:36:52Z</dcterms:created>
  <dcterms:modified xsi:type="dcterms:W3CDTF">2022-08-26T15:24:01Z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8D3AF53F98F341A6BE2CD25A50310C57</vt:lpwstr>
  </property>
</Properties>
</file>