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2" activeTab="5"/>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整体支出绩效目标表" sheetId="9" r:id="rId9"/>
  </sheets>
  <definedNames/>
  <calcPr fullCalcOnLoad="1"/>
</workbook>
</file>

<file path=xl/sharedStrings.xml><?xml version="1.0" encoding="utf-8"?>
<sst xmlns="http://schemas.openxmlformats.org/spreadsheetml/2006/main" count="235" uniqueCount="164">
  <si>
    <t>2021年部门收支总体情况表</t>
  </si>
  <si>
    <t>部门公开表1</t>
  </si>
  <si>
    <t>部门：常宁市老干部服务中心</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</si>
  <si>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</si>
  <si>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</si>
  <si>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</si>
  <si>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</si>
  <si>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</si>
  <si>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</si>
  <si>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</si>
  <si>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</si>
  <si>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</si>
  <si>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</si>
  <si>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</si>
  <si>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</si>
  <si>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</si>
  <si>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</si>
  <si>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</si>
  <si>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</si>
  <si>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</si>
  <si>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</si>
  <si>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九、医疗卫生与计划生育支出</t>
  </si>
  <si>
    <t>本年收入合计</t>
  </si>
  <si>
    <t>本年支出合计</t>
  </si>
  <si>
    <t>使用非财政拨款结余</t>
  </si>
  <si>
    <t>结转下年</t>
  </si>
  <si>
    <t>上年结转</t>
  </si>
  <si>
    <t>收入总计</t>
  </si>
  <si>
    <t>支出总计</t>
  </si>
  <si>
    <t>2021年部门收入总体情况表</t>
  </si>
  <si>
    <t>部门公开表2</t>
  </si>
  <si>
    <r>
      <t>部门：</t>
    </r>
    <r>
      <rPr>
        <sz val="11"/>
        <color indexed="10"/>
        <rFont val="宋体"/>
        <family val="0"/>
      </rPr>
      <t>常宁市老干部服务中心</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</si>
  <si>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</si>
  <si>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</si>
  <si>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</si>
  <si>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</si>
  <si>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</si>
  <si>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</si>
  <si>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</si>
  <si>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</si>
  <si>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</si>
  <si>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</si>
  <si>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</si>
  <si>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</si>
  <si>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</si>
  <si>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</si>
  <si>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</si>
  <si>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20131</t>
  </si>
  <si>
    <t>党委办公厅（及）相关机构事务</t>
  </si>
  <si>
    <t>2013101</t>
  </si>
  <si>
    <t>行政运行</t>
  </si>
  <si>
    <t>一般行政管理事务</t>
  </si>
  <si>
    <t>2021年部门支出总体情况表</t>
  </si>
  <si>
    <t>部门公开表3</t>
  </si>
  <si>
    <r>
      <t>部门：</t>
    </r>
    <r>
      <rPr>
        <sz val="11"/>
        <color indexed="10"/>
        <rFont val="宋体"/>
        <family val="0"/>
      </rPr>
      <t xml:space="preserve">常宁市老干部服务中心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</si>
  <si>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</si>
  <si>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</si>
  <si>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</si>
  <si>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</si>
  <si>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</si>
  <si>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</si>
  <si>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</si>
  <si>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t>
    </r>
    <r>
      <rPr>
        <sz val="11"/>
        <color indexed="10"/>
        <rFont val="宋体"/>
        <family val="0"/>
      </rPr>
      <t xml:space="preserve">常宁市老干部服务中心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</si>
  <si>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</si>
  <si>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</si>
  <si>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</si>
  <si>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</si>
  <si>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</si>
  <si>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</si>
  <si>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</si>
  <si>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</si>
  <si>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</si>
  <si>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</si>
  <si>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</si>
  <si>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</si>
  <si>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</si>
  <si>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</si>
  <si>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</si>
  <si>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</si>
  <si>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</si>
  <si>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</si>
  <si>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r>
      <t>部门：</t>
    </r>
    <r>
      <rPr>
        <sz val="11"/>
        <color indexed="10"/>
        <rFont val="宋体"/>
        <family val="0"/>
      </rPr>
      <t xml:space="preserve">常宁市老干部服务中心  </t>
    </r>
  </si>
  <si>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</si>
  <si>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</si>
  <si>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</si>
  <si>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</si>
  <si>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</si>
  <si>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</si>
  <si>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</si>
  <si>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</si>
  <si>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</si>
  <si>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</si>
  <si>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</si>
  <si>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</si>
  <si>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</si>
  <si>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</si>
  <si>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</si>
  <si>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</si>
  <si>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</si>
  <si>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</si>
  <si>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</si>
  <si>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</si>
  <si>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</si>
  <si>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</si>
  <si>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</si>
  <si>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</si>
  <si>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</si>
  <si>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</si>
  <si>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</si>
  <si>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</si>
  <si>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</si>
  <si>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</si>
  <si>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</si>
  <si>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</si>
  <si>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</si>
  <si>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</si>
  <si>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</si>
  <si>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</si>
  <si>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</si>
  <si>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</si>
  <si>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</si>
  <si>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</si>
  <si>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</si>
  <si>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</si>
  <si>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</si>
  <si>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</si>
  <si>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</si>
  <si>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</si>
  <si>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</si>
  <si>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</si>
  <si>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</si>
  <si>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</si>
  <si>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</si>
  <si>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</si>
  <si>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</si>
  <si>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</si>
  <si>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</si>
  <si>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常宁市老干部服务中心</t>
  </si>
  <si>
    <t>2021年政府性基金预算支出表</t>
  </si>
  <si>
    <t>部门公开表8</t>
  </si>
  <si>
    <t>2021年政府性基金预算支出</t>
  </si>
  <si>
    <t>本表无数据</t>
  </si>
  <si>
    <t>说明：常宁市老干部服务中心没有政府性基金收入，也没有使用政府性基金安排的支出，故本表无数据。</t>
  </si>
  <si>
    <t>2021年整体支出绩效目标表</t>
  </si>
  <si>
    <t>部门公开表9</t>
  </si>
  <si>
    <r>
      <t>部门名称：</t>
    </r>
    <r>
      <rPr>
        <sz val="11"/>
        <color indexed="10"/>
        <rFont val="宋体"/>
        <family val="0"/>
      </rPr>
      <t xml:space="preserve">常宁市老干部服务中心 </t>
    </r>
  </si>
  <si>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</si>
  <si>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</si>
  <si>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</si>
  <si>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</si>
  <si>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</si>
  <si>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</si>
  <si>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</si>
  <si>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</si>
  <si>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</si>
  <si>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</si>
  <si>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</si>
  <si>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</si>
  <si>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</si>
  <si>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</si>
  <si>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xml:space="preserve">1、贯彻执行中央、省、市有关老干部工作的方针、政策，并结合我市市情制定或参与制定具体贯彻实施办法，并组织实施。
2、对全市老干部工作中的情况、问题进行调查研究，提出相应的措施和办法，为市委、市政府决策提供依据；监督、指导全市各单位老干部工作的开展。
3、了解、掌握老干部思想状况和意见要求，协助市委及上级有关部门总结、表彰老干部的先进事迹；协同有关部门指导老干部党组织的建设，充分发挥老干部党组织自我管理、自我服务的作用。
4、落实好老干部的政治待遇。
5、老干部各项生活待遇的落实，指导建立、健全为老干部综合服务的各项制度、台账，指导和协调各部门（单位）做好离休干部的管理服务工作。
6、配合有关部门拟定老干部医疗保健有关规定，认真做好老干部的医疗保健工作，组织和指导有关单位做好逝世离休干部的丧事处理和遗属的生活照顾工作。
7、做好老干部来信来访工作，了解掌握老干部的思想状况，承担老干部来访中突出问题的呈报与处理工作。
8、指导、组织老干部开展文化、体育等各项有益于身心健康的娱乐活动，组织安排老干部的重大活动和对老干部经常性的走访慰问。
9、开展老年教育，办好老年大学，积极组织老干部为社会发挥作用。
10、 认真落实中办【2016】3号文件精神，扎实做好全市离退工委党建工作。   </t>
  </si>
  <si>
    <t>目标1：按时足额发放基本支出里的工资福利支出、津补贴、社会保障缴费及对个人和家庭的补助；                目标2：按时足额发放老干部各项待遇；                目标3：积极组织老干部开展文化、体育等各项活动；                  目标4：扎实做好离退休党工委工作。</t>
  </si>
  <si>
    <t>产出指标1：行政运行经费190.48；        产出指标2：一般行政管理事务292；          产出指标3：住房公积金9.82。</t>
  </si>
  <si>
    <t xml:space="preserve">效益指标1：         （1）、用于工资福利发放108.86万元；              （2）、社会保障缴费37.38万元；                 （3）、住房公积金9.82万元；                   （4）、女子卫生费0.25万元；                     （5）、奖励工资23.07万元；                     （6）、公用经费14.2万元。               效益指标2：          （1）、用于离退休老干部各项政治待遇；                      （2）、建国初期参加革命工作的部分退休干部生活补贴及医疗补贴；                       （3）、11个老年群团组织活动经费；                        （4）、春节、重阳节对老干部进行慰问；                      （5）、组织老干部开展文化、体育等各项活动；               （6）、正副处级干部的医药费及健康休养费；                  （7）、对个别特困老干部的慰问经费。               （8）、老干部活动中心国有资产返还。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</si>
</sst>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Red]\(0.00\)"/>
    <numFmt numFmtId="179" formatCode="0.00_ "/>
  </numFmts>
  <fonts count="32">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9"/>
      <color indexed="8"/>
      <name val="宋体"/>
      <family val="0"/>
    </font>
    <font>
      <b/>
      <sz val="20"/>
      <color indexed="8"/>
      <name val="宋体"/>
      <family val="0"/>
    </font>
    <font>
      <sz val="20"/>
      <color indexed="8"/>
      <name val="宋体"/>
      <family val="0"/>
    </font>
    <font>
      <sz val="9"/>
      <name val="宋体"/>
      <family val="0"/>
    </font>
    <font>
      <b/>
      <sz val="15"/>
      <color indexed="56"/>
      <name val="宋体"/>
      <family val="0"/>
    </font>
    <font>
      <sz val="11"/>
      <color indexed="20"/>
      <name val="宋体"/>
      <family val="0"/>
    </font>
    <font>
      <sz val="11"/>
      <color indexed="60"/>
      <name val="宋体"/>
      <family val="0"/>
    </font>
    <font>
      <b/>
      <sz val="13"/>
      <color indexed="56"/>
      <name val="宋体"/>
      <family val="0"/>
    </font>
    <font>
      <sz val="11"/>
      <color indexed="62"/>
      <name val="宋体"/>
      <family val="0"/>
    </font>
    <font>
      <sz val="11"/>
      <color indexed="9"/>
      <name val="宋体"/>
      <family val="0"/>
    </font>
    <font>
      <b/>
      <sz val="11"/>
      <color indexed="63"/>
      <name val="宋体"/>
      <family val="0"/>
    </font>
    <font>
      <b/>
      <sz val="11"/>
      <color indexed="56"/>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sz val="11"/>
      <color indexed="52"/>
      <name val="宋体"/>
      <family val="0"/>
    </font>
    <font>
      <sz val="11"/>
      <color indexed="10"/>
      <name val="宋体"/>
      <family val="0"/>
    </font>
    <font>
      <b/>
      <sz val="11"/>
      <color indexed="8"/>
      <name val="宋体"/>
      <family val="0"/>
    </font>
    <font>
      <b/>
      <sz val="18"/>
      <color indexed="56"/>
      <name val="宋体"/>
      <family val="0"/>
    </font>
    <font>
      <sz val="11"/>
      <color indexed="8"/>
      <name val="等线"/>
      <family val="0"/>
    </font>
    <font>
      <sz val="11"/>
      <color indexed="17"/>
      <name val="宋体"/>
      <family val="0"/>
    </font>
    <font>
      <i/>
      <sz val="11"/>
      <color indexed="23"/>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top style="thin"/>
      <bottom style="thin"/>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style="thin">
        <color rgb="FF000000"/>
      </left>
      <right/>
      <top style="thin">
        <color rgb="FF000000"/>
      </top>
      <bottom style="thin">
        <color rgb="FF000000"/>
      </bottom>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10" fillId="0" borderId="3" applyNumberFormat="0" applyFill="0" applyAlignment="0" applyProtection="0"/>
    <xf numFmtId="0" fontId="13" fillId="0" borderId="4" applyNumberFormat="0" applyFill="0" applyAlignment="0" applyProtection="0"/>
    <xf numFmtId="0" fontId="15" fillId="8" borderId="0" applyNumberFormat="0" applyBorder="0" applyAlignment="0" applyProtection="0"/>
    <xf numFmtId="0" fontId="17"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1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26" fillId="0" borderId="0">
      <alignment vertical="center"/>
      <protection/>
    </xf>
    <xf numFmtId="0" fontId="15" fillId="23" borderId="0" applyNumberFormat="0" applyBorder="0" applyAlignment="0" applyProtection="0"/>
    <xf numFmtId="0" fontId="9" fillId="0" borderId="0">
      <alignment/>
      <protection/>
    </xf>
    <xf numFmtId="0" fontId="9" fillId="0" borderId="0">
      <alignment/>
      <protection/>
    </xf>
    <xf numFmtId="0" fontId="9" fillId="0" borderId="0">
      <alignment/>
      <protection/>
    </xf>
  </cellStyleXfs>
  <cellXfs count="129">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3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center" vertical="center"/>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6" fillId="0" borderId="0" xfId="0" applyFont="1" applyFill="1" applyBorder="1" applyAlignment="1" applyProtection="1">
      <alignment horizontal="center" vertical="center"/>
      <protection/>
    </xf>
    <xf numFmtId="0" fontId="4" fillId="0" borderId="10"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31" fillId="0" borderId="13" xfId="0" applyFont="1" applyBorder="1" applyAlignment="1">
      <alignment vertical="center"/>
    </xf>
    <xf numFmtId="0" fontId="0" fillId="0" borderId="13" xfId="0"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wrapText="1"/>
    </xf>
    <xf numFmtId="0" fontId="0" fillId="0" borderId="0" xfId="0" applyAlignment="1">
      <alignment vertical="center" wrapText="1"/>
    </xf>
    <xf numFmtId="0" fontId="8" fillId="0" borderId="0" xfId="0" applyFont="1" applyAlignment="1">
      <alignment horizontal="center" vertical="center" wrapText="1"/>
    </xf>
    <xf numFmtId="0" fontId="31" fillId="0" borderId="0" xfId="0" applyFont="1" applyAlignment="1">
      <alignment vertical="center"/>
    </xf>
    <xf numFmtId="0" fontId="0" fillId="0" borderId="0" xfId="0" applyAlignment="1">
      <alignment horizontal="right" vertical="center" wrapText="1"/>
    </xf>
    <xf numFmtId="0" fontId="0" fillId="0" borderId="16"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0" xfId="0" applyNumberFormat="1" applyAlignment="1">
      <alignment vertical="center"/>
    </xf>
    <xf numFmtId="0" fontId="7" fillId="0" borderId="0" xfId="0" applyFont="1" applyAlignment="1">
      <alignment horizontal="center" vertical="center" wrapText="1"/>
    </xf>
    <xf numFmtId="177" fontId="7"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31" fillId="0" borderId="13" xfId="0" applyFont="1" applyBorder="1" applyAlignment="1">
      <alignment horizontal="left" vertical="center"/>
    </xf>
    <xf numFmtId="0" fontId="0" fillId="0" borderId="13" xfId="0"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177" fontId="0" fillId="0" borderId="14" xfId="0" applyNumberFormat="1" applyBorder="1" applyAlignment="1">
      <alignment horizontal="center" vertical="center"/>
    </xf>
    <xf numFmtId="4" fontId="9" fillId="25" borderId="21" xfId="66" applyNumberFormat="1" applyFont="1" applyFill="1" applyBorder="1" applyAlignment="1" applyProtection="1">
      <alignment horizontal="center" vertical="center" wrapText="1"/>
      <protection/>
    </xf>
    <xf numFmtId="4" fontId="9" fillId="25" borderId="14" xfId="66" applyNumberFormat="1" applyFont="1" applyFill="1" applyBorder="1" applyAlignment="1" applyProtection="1">
      <alignment horizontal="center" vertical="center" wrapText="1"/>
      <protection/>
    </xf>
    <xf numFmtId="4" fontId="9" fillId="25" borderId="22" xfId="66" applyNumberFormat="1" applyFont="1" applyFill="1" applyBorder="1" applyAlignment="1" applyProtection="1">
      <alignment horizontal="center" vertical="center" wrapText="1"/>
      <protection/>
    </xf>
    <xf numFmtId="0" fontId="0" fillId="0" borderId="14" xfId="0" applyFont="1" applyBorder="1" applyAlignment="1">
      <alignment vertical="center"/>
    </xf>
    <xf numFmtId="178" fontId="9" fillId="25" borderId="14" xfId="0" applyNumberFormat="1" applyFont="1" applyFill="1" applyBorder="1" applyAlignment="1" applyProtection="1">
      <alignment horizontal="center" vertical="center" wrapText="1"/>
      <protection/>
    </xf>
    <xf numFmtId="4" fontId="9" fillId="24" borderId="14" xfId="0" applyNumberFormat="1" applyFont="1" applyFill="1" applyBorder="1" applyAlignment="1" applyProtection="1">
      <alignment horizontal="center" wrapText="1"/>
      <protection locked="0"/>
    </xf>
    <xf numFmtId="0" fontId="0" fillId="0" borderId="0" xfId="0"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2" xfId="0" applyBorder="1" applyAlignment="1">
      <alignment horizontal="center" vertical="center"/>
    </xf>
    <xf numFmtId="10" fontId="0" fillId="0" borderId="14" xfId="0" applyNumberFormat="1" applyBorder="1" applyAlignment="1">
      <alignment horizontal="center" vertical="center"/>
    </xf>
    <xf numFmtId="49" fontId="0" fillId="0" borderId="14" xfId="0" applyNumberFormat="1" applyBorder="1" applyAlignment="1">
      <alignment horizontal="left" vertical="center"/>
    </xf>
    <xf numFmtId="0" fontId="0" fillId="0" borderId="14" xfId="0" applyNumberFormat="1" applyFill="1" applyBorder="1" applyAlignment="1">
      <alignment vertical="center"/>
    </xf>
    <xf numFmtId="0" fontId="0" fillId="0" borderId="14" xfId="0" applyNumberFormat="1" applyBorder="1" applyAlignment="1">
      <alignment horizontal="center" vertical="center"/>
    </xf>
    <xf numFmtId="0" fontId="0" fillId="0" borderId="14" xfId="0" applyBorder="1" applyAlignment="1">
      <alignment horizontal="left" vertical="center"/>
    </xf>
    <xf numFmtId="0" fontId="0" fillId="0" borderId="14" xfId="0" applyFont="1" applyFill="1" applyBorder="1" applyAlignment="1">
      <alignment vertical="center"/>
    </xf>
    <xf numFmtId="0" fontId="0" fillId="0" borderId="22" xfId="0" applyFont="1" applyFill="1" applyBorder="1" applyAlignment="1">
      <alignment horizontal="center" vertical="center"/>
    </xf>
    <xf numFmtId="0" fontId="0" fillId="0" borderId="14" xfId="0" applyNumberFormat="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179" fontId="0" fillId="0" borderId="14"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21" xfId="0" applyFont="1" applyFill="1" applyBorder="1" applyAlignment="1">
      <alignment vertical="center"/>
    </xf>
    <xf numFmtId="0" fontId="0" fillId="0" borderId="14" xfId="0" applyBorder="1" applyAlignment="1">
      <alignment vertical="center"/>
    </xf>
    <xf numFmtId="10" fontId="0" fillId="0" borderId="14" xfId="0" applyNumberFormat="1" applyBorder="1" applyAlignment="1">
      <alignment vertical="center"/>
    </xf>
    <xf numFmtId="0" fontId="1" fillId="0" borderId="34" xfId="0" applyFont="1" applyFill="1" applyBorder="1" applyAlignment="1">
      <alignment vertical="center" wrapText="1"/>
    </xf>
    <xf numFmtId="0" fontId="1" fillId="0" borderId="20" xfId="0" applyFont="1" applyFill="1" applyBorder="1" applyAlignment="1">
      <alignment vertical="center" wrapText="1"/>
    </xf>
    <xf numFmtId="0" fontId="0" fillId="0" borderId="22" xfId="0" applyFont="1" applyFill="1" applyBorder="1" applyAlignment="1">
      <alignment vertical="center"/>
    </xf>
    <xf numFmtId="4" fontId="1" fillId="0" borderId="20" xfId="0" applyNumberFormat="1" applyFont="1" applyFill="1" applyBorder="1" applyAlignment="1">
      <alignment vertical="center" wrapText="1"/>
    </xf>
    <xf numFmtId="4" fontId="0" fillId="0" borderId="21" xfId="0" applyNumberFormat="1" applyFont="1" applyFill="1" applyBorder="1" applyAlignment="1">
      <alignment vertical="center"/>
    </xf>
    <xf numFmtId="0" fontId="0" fillId="0" borderId="0" xfId="0" applyAlignment="1">
      <alignment horizontal="left" vertical="center"/>
    </xf>
    <xf numFmtId="0" fontId="31" fillId="0" borderId="0" xfId="0" applyFont="1" applyAlignment="1">
      <alignment horizontal="left" vertical="center"/>
    </xf>
    <xf numFmtId="177" fontId="0" fillId="0" borderId="14" xfId="0" applyNumberFormat="1" applyBorder="1" applyAlignment="1">
      <alignment vertical="center"/>
    </xf>
    <xf numFmtId="4" fontId="9" fillId="0" borderId="14" xfId="0" applyNumberFormat="1" applyFont="1" applyFill="1" applyBorder="1" applyAlignment="1">
      <alignment horizontal="center" vertical="center" wrapText="1"/>
    </xf>
    <xf numFmtId="0" fontId="31"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Font="1" applyFill="1" applyBorder="1" applyAlignment="1">
      <alignment horizontal="center" vertical="center" wrapText="1"/>
    </xf>
    <xf numFmtId="0" fontId="0" fillId="0" borderId="14" xfId="0" applyFill="1" applyBorder="1" applyAlignment="1">
      <alignment vertical="center"/>
    </xf>
    <xf numFmtId="0" fontId="0" fillId="0" borderId="0" xfId="0" applyFont="1" applyAlignment="1">
      <alignment vertical="center"/>
    </xf>
    <xf numFmtId="0" fontId="1" fillId="0" borderId="20" xfId="0" applyFont="1" applyFill="1" applyBorder="1" applyAlignment="1">
      <alignment horizontal="left" vertical="center" wrapText="1"/>
    </xf>
    <xf numFmtId="0" fontId="1" fillId="0" borderId="20" xfId="0" applyNumberFormat="1" applyFont="1" applyFill="1" applyBorder="1" applyAlignment="1">
      <alignment horizontal="center" vertical="center" wrapText="1"/>
    </xf>
    <xf numFmtId="0" fontId="0" fillId="0" borderId="35" xfId="0" applyNumberFormat="1" applyBorder="1" applyAlignment="1">
      <alignment horizontal="center"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31" fillId="0" borderId="0" xfId="0" applyFont="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I23" sqref="I23"/>
    </sheetView>
  </sheetViews>
  <sheetFormatPr defaultColWidth="9.00390625" defaultRowHeight="13.5"/>
  <cols>
    <col min="1" max="1" width="28.75390625" style="0" customWidth="1"/>
    <col min="2" max="2" width="13.50390625" style="0" customWidth="1"/>
    <col min="3" max="3" width="27.25390625" style="0" customWidth="1"/>
    <col min="4" max="4" width="17.125" style="0" customWidth="1"/>
  </cols>
  <sheetData>
    <row r="1" spans="1:4" ht="39.75" customHeight="1">
      <c r="A1" s="25" t="s">
        <v>0</v>
      </c>
      <c r="B1" s="49"/>
      <c r="C1" s="49"/>
      <c r="D1" s="49"/>
    </row>
    <row r="2" spans="1:4" ht="15" customHeight="1">
      <c r="A2" s="27"/>
      <c r="B2" s="27"/>
      <c r="C2" s="27"/>
      <c r="D2" s="51" t="s">
        <v>1</v>
      </c>
    </row>
    <row r="3" spans="1:4" ht="15" customHeight="1">
      <c r="A3" s="128" t="s">
        <v>2</v>
      </c>
      <c r="B3" s="27"/>
      <c r="C3" s="27"/>
      <c r="D3" s="27" t="s">
        <v>3</v>
      </c>
    </row>
    <row r="4" spans="1:4" ht="19.5" customHeight="1">
      <c r="A4" s="32" t="s">
        <v>4</v>
      </c>
      <c r="B4" s="32"/>
      <c r="C4" s="32" t="s">
        <v>5</v>
      </c>
      <c r="D4" s="32"/>
    </row>
    <row r="5" spans="1:4" s="24" customFormat="1" ht="21" customHeight="1">
      <c r="A5" s="33" t="s">
        <v>6</v>
      </c>
      <c r="B5" s="33" t="s">
        <v>7</v>
      </c>
      <c r="C5" s="33" t="s">
        <v>6</v>
      </c>
      <c r="D5" s="33" t="s">
        <v>7</v>
      </c>
    </row>
    <row r="6" spans="1:4" ht="13.5">
      <c r="A6" s="34" t="s">
        <v>8</v>
      </c>
      <c r="B6" s="117">
        <v>492.3</v>
      </c>
      <c r="C6" s="45" t="s">
        <v>9</v>
      </c>
      <c r="D6" s="117">
        <v>492.3</v>
      </c>
    </row>
    <row r="7" spans="1:4" ht="13.5">
      <c r="A7" s="34" t="s">
        <v>10</v>
      </c>
      <c r="B7" s="45"/>
      <c r="C7" s="45" t="s">
        <v>11</v>
      </c>
      <c r="D7" s="45"/>
    </row>
    <row r="8" spans="1:4" ht="13.5">
      <c r="A8" s="34" t="s">
        <v>12</v>
      </c>
      <c r="B8" s="45"/>
      <c r="C8" s="45" t="s">
        <v>13</v>
      </c>
      <c r="D8" s="116"/>
    </row>
    <row r="9" spans="1:4" ht="13.5">
      <c r="A9" s="34" t="s">
        <v>14</v>
      </c>
      <c r="B9" s="45"/>
      <c r="C9" s="45" t="s">
        <v>15</v>
      </c>
      <c r="D9" s="45"/>
    </row>
    <row r="10" spans="1:4" ht="13.5">
      <c r="A10" s="34" t="s">
        <v>16</v>
      </c>
      <c r="B10" s="45"/>
      <c r="C10" s="45" t="s">
        <v>17</v>
      </c>
      <c r="D10" s="45"/>
    </row>
    <row r="11" spans="1:4" ht="13.5">
      <c r="A11" s="34"/>
      <c r="B11" s="45"/>
      <c r="C11" s="45" t="s">
        <v>18</v>
      </c>
      <c r="D11" s="45"/>
    </row>
    <row r="12" spans="1:4" ht="13.5">
      <c r="A12" s="34"/>
      <c r="B12" s="45"/>
      <c r="C12" s="45" t="s">
        <v>19</v>
      </c>
      <c r="D12" s="45"/>
    </row>
    <row r="13" spans="1:4" ht="13.5">
      <c r="A13" s="34"/>
      <c r="B13" s="45"/>
      <c r="C13" s="45" t="s">
        <v>20</v>
      </c>
      <c r="D13" s="45"/>
    </row>
    <row r="14" spans="1:4" ht="13.5">
      <c r="A14" s="34"/>
      <c r="B14" s="45"/>
      <c r="C14" s="45" t="s">
        <v>21</v>
      </c>
      <c r="D14" s="45"/>
    </row>
    <row r="15" spans="1:4" ht="13.5">
      <c r="A15" s="34" t="s">
        <v>22</v>
      </c>
      <c r="B15" s="116"/>
      <c r="C15" s="45" t="s">
        <v>23</v>
      </c>
      <c r="D15" s="116"/>
    </row>
    <row r="16" spans="1:4" ht="13.5">
      <c r="A16" s="34" t="s">
        <v>24</v>
      </c>
      <c r="B16" s="45"/>
      <c r="C16" s="45" t="s">
        <v>25</v>
      </c>
      <c r="D16" s="45"/>
    </row>
    <row r="17" spans="1:4" ht="13.5">
      <c r="A17" s="34" t="s">
        <v>26</v>
      </c>
      <c r="B17" s="45"/>
      <c r="C17" s="45"/>
      <c r="D17" s="45"/>
    </row>
    <row r="18" spans="1:4" ht="13.5">
      <c r="A18" s="34"/>
      <c r="B18" s="45"/>
      <c r="C18" s="45"/>
      <c r="D18" s="45"/>
    </row>
    <row r="19" spans="1:4" s="24" customFormat="1" ht="13.5">
      <c r="A19" s="33" t="s">
        <v>27</v>
      </c>
      <c r="B19" s="117">
        <v>492.3</v>
      </c>
      <c r="C19" s="58" t="s">
        <v>28</v>
      </c>
      <c r="D19" s="116">
        <f>SUM(D6:D18)</f>
        <v>492.3</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7">
      <selection activeCell="C15" sqref="C15"/>
    </sheetView>
  </sheetViews>
  <sheetFormatPr defaultColWidth="9.00390625" defaultRowHeight="13.5"/>
  <cols>
    <col min="2" max="2" width="29.625" style="0" customWidth="1"/>
    <col min="3" max="3" width="10.625" style="0" customWidth="1"/>
    <col min="4" max="4" width="8.625" style="0" customWidth="1"/>
    <col min="5" max="5" width="10.625" style="0" customWidth="1"/>
    <col min="6" max="6" width="7.125" style="0" customWidth="1"/>
    <col min="8" max="8" width="10.00390625" style="0" customWidth="1"/>
    <col min="12" max="12" width="8.125" style="0" customWidth="1"/>
    <col min="13" max="13" width="9.125" style="0" customWidth="1"/>
  </cols>
  <sheetData>
    <row r="1" spans="1:13" ht="36" customHeight="1">
      <c r="A1" s="25" t="s">
        <v>29</v>
      </c>
      <c r="B1" s="25"/>
      <c r="C1" s="25"/>
      <c r="D1" s="25"/>
      <c r="E1" s="25"/>
      <c r="F1" s="25"/>
      <c r="G1" s="25"/>
      <c r="H1" s="25"/>
      <c r="I1" s="25"/>
      <c r="J1" s="25"/>
      <c r="K1" s="25"/>
      <c r="L1" s="25"/>
      <c r="M1" s="25"/>
    </row>
    <row r="2" spans="1:13" ht="15" customHeight="1">
      <c r="A2" s="37"/>
      <c r="B2" s="37"/>
      <c r="C2" s="37"/>
      <c r="D2" s="37"/>
      <c r="E2" s="37"/>
      <c r="F2" s="37"/>
      <c r="G2" s="37"/>
      <c r="H2" s="37"/>
      <c r="I2" s="37"/>
      <c r="J2" s="37"/>
      <c r="K2" s="37"/>
      <c r="L2" s="51" t="s">
        <v>30</v>
      </c>
      <c r="M2" s="51"/>
    </row>
    <row r="3" spans="1:13" ht="15" customHeight="1">
      <c r="A3" s="54" t="s">
        <v>31</v>
      </c>
      <c r="B3" s="55"/>
      <c r="C3" s="55"/>
      <c r="D3" s="55"/>
      <c r="E3" s="55"/>
      <c r="F3" s="55"/>
      <c r="G3" s="55"/>
      <c r="H3" s="55"/>
      <c r="I3" s="55"/>
      <c r="J3" s="55"/>
      <c r="K3" s="55"/>
      <c r="L3" s="55"/>
      <c r="M3" s="55"/>
    </row>
    <row r="4" spans="1:13" ht="41.25" customHeight="1">
      <c r="A4" s="32" t="s">
        <v>32</v>
      </c>
      <c r="B4" s="32"/>
      <c r="C4" s="84" t="s">
        <v>33</v>
      </c>
      <c r="D4" s="84" t="s">
        <v>26</v>
      </c>
      <c r="E4" s="41" t="s">
        <v>34</v>
      </c>
      <c r="F4" s="41" t="s">
        <v>35</v>
      </c>
      <c r="G4" s="84" t="s">
        <v>36</v>
      </c>
      <c r="H4" s="84"/>
      <c r="I4" s="126" t="s">
        <v>37</v>
      </c>
      <c r="J4" s="126" t="s">
        <v>38</v>
      </c>
      <c r="K4" s="126" t="s">
        <v>39</v>
      </c>
      <c r="L4" s="40" t="s">
        <v>40</v>
      </c>
      <c r="M4" s="40" t="s">
        <v>24</v>
      </c>
    </row>
    <row r="5" spans="1:13" s="24" customFormat="1" ht="30" customHeight="1">
      <c r="A5" s="33" t="s">
        <v>41</v>
      </c>
      <c r="B5" s="33" t="s">
        <v>42</v>
      </c>
      <c r="C5" s="84"/>
      <c r="D5" s="84"/>
      <c r="E5" s="41"/>
      <c r="F5" s="41"/>
      <c r="G5" s="78" t="s">
        <v>43</v>
      </c>
      <c r="H5" s="41" t="s">
        <v>44</v>
      </c>
      <c r="I5" s="127"/>
      <c r="J5" s="127"/>
      <c r="K5" s="127"/>
      <c r="L5" s="43"/>
      <c r="M5" s="43"/>
    </row>
    <row r="6" spans="1:13" s="122" customFormat="1" ht="13.5">
      <c r="A6" s="123"/>
      <c r="B6" s="123" t="s">
        <v>33</v>
      </c>
      <c r="C6" s="124">
        <f>C7</f>
        <v>492.3</v>
      </c>
      <c r="D6" s="124">
        <f aca="true" t="shared" si="0" ref="D6:M6">D7</f>
        <v>0</v>
      </c>
      <c r="E6" s="124">
        <f t="shared" si="0"/>
        <v>492.3</v>
      </c>
      <c r="F6" s="124">
        <f t="shared" si="0"/>
        <v>0</v>
      </c>
      <c r="G6" s="124">
        <f t="shared" si="0"/>
        <v>0</v>
      </c>
      <c r="H6" s="124">
        <f t="shared" si="0"/>
        <v>0</v>
      </c>
      <c r="I6" s="124">
        <f t="shared" si="0"/>
        <v>0</v>
      </c>
      <c r="J6" s="124">
        <f t="shared" si="0"/>
        <v>0</v>
      </c>
      <c r="K6" s="124">
        <f t="shared" si="0"/>
        <v>0</v>
      </c>
      <c r="L6" s="124">
        <f t="shared" si="0"/>
        <v>0</v>
      </c>
      <c r="M6" s="124">
        <f t="shared" si="0"/>
        <v>0</v>
      </c>
    </row>
    <row r="7" spans="1:13" ht="13.5">
      <c r="A7" s="93" t="s">
        <v>45</v>
      </c>
      <c r="B7" s="94" t="s">
        <v>46</v>
      </c>
      <c r="C7" s="95">
        <f>C8</f>
        <v>492.3</v>
      </c>
      <c r="D7" s="95">
        <f aca="true" t="shared" si="1" ref="D7:M7">D8</f>
        <v>0</v>
      </c>
      <c r="E7" s="95">
        <f t="shared" si="1"/>
        <v>492.3</v>
      </c>
      <c r="F7" s="95">
        <f t="shared" si="1"/>
        <v>0</v>
      </c>
      <c r="G7" s="95">
        <f t="shared" si="1"/>
        <v>0</v>
      </c>
      <c r="H7" s="95">
        <f t="shared" si="1"/>
        <v>0</v>
      </c>
      <c r="I7" s="95">
        <f t="shared" si="1"/>
        <v>0</v>
      </c>
      <c r="J7" s="95">
        <f t="shared" si="1"/>
        <v>0</v>
      </c>
      <c r="K7" s="95">
        <f t="shared" si="1"/>
        <v>0</v>
      </c>
      <c r="L7" s="95">
        <f t="shared" si="1"/>
        <v>0</v>
      </c>
      <c r="M7" s="95">
        <f t="shared" si="1"/>
        <v>0</v>
      </c>
    </row>
    <row r="8" spans="1:13" ht="13.5">
      <c r="A8" s="93" t="s">
        <v>47</v>
      </c>
      <c r="B8" s="94" t="s">
        <v>48</v>
      </c>
      <c r="C8" s="95">
        <f>C9+C10</f>
        <v>492.3</v>
      </c>
      <c r="D8" s="95">
        <f aca="true" t="shared" si="2" ref="D8:M8">D9+D10</f>
        <v>0</v>
      </c>
      <c r="E8" s="95">
        <f t="shared" si="2"/>
        <v>492.3</v>
      </c>
      <c r="F8" s="95">
        <f t="shared" si="2"/>
        <v>0</v>
      </c>
      <c r="G8" s="95">
        <f t="shared" si="2"/>
        <v>0</v>
      </c>
      <c r="H8" s="95">
        <f t="shared" si="2"/>
        <v>0</v>
      </c>
      <c r="I8" s="95">
        <f t="shared" si="2"/>
        <v>0</v>
      </c>
      <c r="J8" s="95">
        <f t="shared" si="2"/>
        <v>0</v>
      </c>
      <c r="K8" s="95">
        <f t="shared" si="2"/>
        <v>0</v>
      </c>
      <c r="L8" s="95">
        <f t="shared" si="2"/>
        <v>0</v>
      </c>
      <c r="M8" s="95">
        <f t="shared" si="2"/>
        <v>0</v>
      </c>
    </row>
    <row r="9" spans="1:13" ht="13.5">
      <c r="A9" s="93" t="s">
        <v>49</v>
      </c>
      <c r="B9" s="94" t="s">
        <v>50</v>
      </c>
      <c r="C9" s="95">
        <f>D9+E9+F9+G9+H9+I9+J9+K9+L9+M9</f>
        <v>200.3</v>
      </c>
      <c r="D9" s="124"/>
      <c r="E9" s="95">
        <v>200.3</v>
      </c>
      <c r="F9" s="125"/>
      <c r="G9" s="99"/>
      <c r="H9" s="99"/>
      <c r="I9" s="99"/>
      <c r="J9" s="99"/>
      <c r="K9" s="99"/>
      <c r="L9" s="99"/>
      <c r="M9" s="99"/>
    </row>
    <row r="10" spans="1:13" ht="13.5">
      <c r="A10" s="96">
        <v>2013102</v>
      </c>
      <c r="B10" s="97" t="s">
        <v>51</v>
      </c>
      <c r="C10" s="95">
        <f>D10+E10+F10+G10+H10+I10+J10+K10+L10+M10</f>
        <v>292</v>
      </c>
      <c r="D10" s="99"/>
      <c r="E10" s="99">
        <v>292</v>
      </c>
      <c r="F10" s="99"/>
      <c r="G10" s="99"/>
      <c r="H10" s="99"/>
      <c r="I10" s="99"/>
      <c r="J10" s="99"/>
      <c r="K10" s="99"/>
      <c r="L10" s="99"/>
      <c r="M10" s="99"/>
    </row>
    <row r="11" spans="1:13" ht="13.5">
      <c r="A11" s="34"/>
      <c r="B11" s="121"/>
      <c r="C11" s="95"/>
      <c r="D11" s="99"/>
      <c r="E11" s="99"/>
      <c r="F11" s="99"/>
      <c r="G11" s="99"/>
      <c r="H11" s="99"/>
      <c r="I11" s="99"/>
      <c r="J11" s="99"/>
      <c r="K11" s="99"/>
      <c r="L11" s="99"/>
      <c r="M11" s="99"/>
    </row>
    <row r="12" spans="1:13" ht="13.5">
      <c r="A12" s="34"/>
      <c r="B12" s="121"/>
      <c r="C12" s="95"/>
      <c r="D12" s="99"/>
      <c r="E12" s="99"/>
      <c r="F12" s="99"/>
      <c r="G12" s="99"/>
      <c r="H12" s="99"/>
      <c r="I12" s="99"/>
      <c r="J12" s="99"/>
      <c r="K12" s="99"/>
      <c r="L12" s="99"/>
      <c r="M12" s="99"/>
    </row>
    <row r="13" spans="1:13" ht="13.5">
      <c r="A13" s="34"/>
      <c r="B13" s="34"/>
      <c r="C13" s="95"/>
      <c r="D13" s="99"/>
      <c r="E13" s="99"/>
      <c r="F13" s="99"/>
      <c r="G13" s="99"/>
      <c r="H13" s="99"/>
      <c r="I13" s="99"/>
      <c r="J13" s="99"/>
      <c r="K13" s="99"/>
      <c r="L13" s="99"/>
      <c r="M13" s="99"/>
    </row>
    <row r="14" spans="1:13" ht="13.5">
      <c r="A14" s="34"/>
      <c r="B14" s="34"/>
      <c r="C14" s="95"/>
      <c r="D14" s="99"/>
      <c r="E14" s="99"/>
      <c r="F14" s="99"/>
      <c r="G14" s="99"/>
      <c r="H14" s="99"/>
      <c r="I14" s="99"/>
      <c r="J14" s="99"/>
      <c r="K14" s="99"/>
      <c r="L14" s="99"/>
      <c r="M14" s="99"/>
    </row>
    <row r="15" spans="1:13" ht="13.5">
      <c r="A15" s="34"/>
      <c r="B15" s="34"/>
      <c r="C15" s="95"/>
      <c r="D15" s="99"/>
      <c r="E15" s="99"/>
      <c r="F15" s="99"/>
      <c r="G15" s="99"/>
      <c r="H15" s="99"/>
      <c r="I15" s="99"/>
      <c r="J15" s="99"/>
      <c r="K15" s="99"/>
      <c r="L15" s="99"/>
      <c r="M15" s="99"/>
    </row>
    <row r="16" spans="1:13" ht="13.5">
      <c r="A16" s="34"/>
      <c r="B16" s="34"/>
      <c r="C16" s="95"/>
      <c r="D16" s="99"/>
      <c r="E16" s="99"/>
      <c r="F16" s="99"/>
      <c r="G16" s="99"/>
      <c r="H16" s="99"/>
      <c r="I16" s="99"/>
      <c r="J16" s="99"/>
      <c r="K16" s="99"/>
      <c r="L16" s="99"/>
      <c r="M16" s="99"/>
    </row>
    <row r="17" spans="1:13" ht="13.5">
      <c r="A17" s="34"/>
      <c r="B17" s="34"/>
      <c r="C17" s="95"/>
      <c r="D17" s="99"/>
      <c r="E17" s="99"/>
      <c r="F17" s="99"/>
      <c r="G17" s="99"/>
      <c r="H17" s="99"/>
      <c r="I17" s="99"/>
      <c r="J17" s="99"/>
      <c r="K17" s="99"/>
      <c r="L17" s="99"/>
      <c r="M17" s="99"/>
    </row>
    <row r="18" spans="1:13" ht="13.5">
      <c r="A18" s="34"/>
      <c r="B18" s="34"/>
      <c r="C18" s="95"/>
      <c r="D18" s="99"/>
      <c r="E18" s="99"/>
      <c r="F18" s="99"/>
      <c r="G18" s="99"/>
      <c r="H18" s="99"/>
      <c r="I18" s="99"/>
      <c r="J18" s="99"/>
      <c r="K18" s="99"/>
      <c r="L18" s="99"/>
      <c r="M18" s="99"/>
    </row>
    <row r="19" spans="1:13" ht="13.5">
      <c r="A19" s="34"/>
      <c r="B19" s="34"/>
      <c r="C19" s="95"/>
      <c r="D19" s="99"/>
      <c r="E19" s="99"/>
      <c r="F19" s="99"/>
      <c r="G19" s="99"/>
      <c r="H19" s="99"/>
      <c r="I19" s="99"/>
      <c r="J19" s="99"/>
      <c r="K19" s="99"/>
      <c r="L19" s="99"/>
      <c r="M19" s="99"/>
    </row>
    <row r="20" spans="1:13" ht="13.5">
      <c r="A20" s="34"/>
      <c r="B20" s="34"/>
      <c r="C20" s="95"/>
      <c r="D20" s="99"/>
      <c r="E20" s="99"/>
      <c r="F20" s="99"/>
      <c r="G20" s="99"/>
      <c r="H20" s="99"/>
      <c r="I20" s="99"/>
      <c r="J20" s="99"/>
      <c r="K20" s="99"/>
      <c r="L20" s="99"/>
      <c r="M20" s="99"/>
    </row>
    <row r="21" spans="1:13" ht="13.5">
      <c r="A21" s="34"/>
      <c r="B21" s="34"/>
      <c r="C21" s="95"/>
      <c r="D21" s="99"/>
      <c r="E21" s="99"/>
      <c r="F21" s="99"/>
      <c r="G21" s="99"/>
      <c r="H21" s="99"/>
      <c r="I21" s="99"/>
      <c r="J21" s="99"/>
      <c r="K21" s="99"/>
      <c r="L21" s="99"/>
      <c r="M21" s="99"/>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D14" sqref="D14"/>
    </sheetView>
  </sheetViews>
  <sheetFormatPr defaultColWidth="9.00390625" defaultRowHeight="13.5"/>
  <cols>
    <col min="1" max="1" width="12.25390625" style="0" customWidth="1"/>
    <col min="2" max="2" width="29.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25" t="s">
        <v>52</v>
      </c>
      <c r="B1" s="25"/>
      <c r="C1" s="25"/>
      <c r="D1" s="25"/>
      <c r="E1" s="25"/>
      <c r="F1" s="25"/>
      <c r="G1" s="25"/>
      <c r="H1" s="25"/>
    </row>
    <row r="2" spans="1:8" ht="15" customHeight="1">
      <c r="A2" s="37"/>
      <c r="B2" s="37"/>
      <c r="C2" s="37"/>
      <c r="D2" s="37"/>
      <c r="E2" s="37"/>
      <c r="F2" s="37"/>
      <c r="G2" s="37"/>
      <c r="H2" s="51" t="s">
        <v>53</v>
      </c>
    </row>
    <row r="3" spans="1:8" ht="15" customHeight="1">
      <c r="A3" s="118" t="s">
        <v>54</v>
      </c>
      <c r="B3" s="119"/>
      <c r="C3" s="119"/>
      <c r="D3" s="119"/>
      <c r="E3" s="119"/>
      <c r="F3" s="119"/>
      <c r="G3" s="119"/>
      <c r="H3" s="119"/>
    </row>
    <row r="4" spans="1:8" s="27" customFormat="1" ht="31.5" customHeight="1">
      <c r="A4" s="32" t="s">
        <v>41</v>
      </c>
      <c r="B4" s="32" t="s">
        <v>42</v>
      </c>
      <c r="C4" s="32" t="s">
        <v>33</v>
      </c>
      <c r="D4" s="32" t="s">
        <v>55</v>
      </c>
      <c r="E4" s="32" t="s">
        <v>56</v>
      </c>
      <c r="F4" s="32" t="s">
        <v>57</v>
      </c>
      <c r="G4" s="32" t="s">
        <v>58</v>
      </c>
      <c r="H4" s="32" t="s">
        <v>59</v>
      </c>
    </row>
    <row r="5" spans="1:8" s="27" customFormat="1" ht="19.5" customHeight="1">
      <c r="A5" s="32"/>
      <c r="B5" s="120" t="s">
        <v>33</v>
      </c>
      <c r="C5" s="95">
        <f aca="true" t="shared" si="0" ref="C5:H5">C6</f>
        <v>492.3</v>
      </c>
      <c r="D5" s="95">
        <f t="shared" si="0"/>
        <v>200.3</v>
      </c>
      <c r="E5" s="95">
        <f t="shared" si="0"/>
        <v>292</v>
      </c>
      <c r="F5" s="95">
        <f t="shared" si="0"/>
        <v>0</v>
      </c>
      <c r="G5" s="95">
        <f t="shared" si="0"/>
        <v>0</v>
      </c>
      <c r="H5" s="95">
        <f t="shared" si="0"/>
        <v>0</v>
      </c>
    </row>
    <row r="6" spans="1:8" ht="13.5">
      <c r="A6" s="93" t="s">
        <v>45</v>
      </c>
      <c r="B6" s="94" t="s">
        <v>46</v>
      </c>
      <c r="C6" s="95">
        <f aca="true" t="shared" si="1" ref="C6:H6">C7</f>
        <v>492.3</v>
      </c>
      <c r="D6" s="95">
        <f t="shared" si="1"/>
        <v>200.3</v>
      </c>
      <c r="E6" s="95">
        <f t="shared" si="1"/>
        <v>292</v>
      </c>
      <c r="F6" s="95">
        <f t="shared" si="1"/>
        <v>0</v>
      </c>
      <c r="G6" s="95">
        <f t="shared" si="1"/>
        <v>0</v>
      </c>
      <c r="H6" s="95">
        <f t="shared" si="1"/>
        <v>0</v>
      </c>
    </row>
    <row r="7" spans="1:8" ht="13.5">
      <c r="A7" s="93" t="s">
        <v>47</v>
      </c>
      <c r="B7" s="94" t="s">
        <v>48</v>
      </c>
      <c r="C7" s="95">
        <f aca="true" t="shared" si="2" ref="C7:H7">C8+C9</f>
        <v>492.3</v>
      </c>
      <c r="D7" s="95">
        <f t="shared" si="2"/>
        <v>200.3</v>
      </c>
      <c r="E7" s="95">
        <f t="shared" si="2"/>
        <v>292</v>
      </c>
      <c r="F7" s="95">
        <f t="shared" si="2"/>
        <v>0</v>
      </c>
      <c r="G7" s="95">
        <f t="shared" si="2"/>
        <v>0</v>
      </c>
      <c r="H7" s="95">
        <f t="shared" si="2"/>
        <v>0</v>
      </c>
    </row>
    <row r="8" spans="1:8" ht="13.5">
      <c r="A8" s="93" t="s">
        <v>49</v>
      </c>
      <c r="B8" s="94" t="s">
        <v>50</v>
      </c>
      <c r="C8" s="95">
        <f>D8+E8+F8+G8+H8</f>
        <v>200.3</v>
      </c>
      <c r="D8" s="95">
        <v>200.3</v>
      </c>
      <c r="E8" s="95"/>
      <c r="F8" s="99"/>
      <c r="G8" s="99"/>
      <c r="H8" s="99"/>
    </row>
    <row r="9" spans="1:8" ht="13.5">
      <c r="A9" s="96">
        <v>2013102</v>
      </c>
      <c r="B9" s="97" t="s">
        <v>51</v>
      </c>
      <c r="C9" s="95">
        <f>D9+E9+F9+G9+H9</f>
        <v>292</v>
      </c>
      <c r="D9" s="99"/>
      <c r="E9" s="99">
        <v>292</v>
      </c>
      <c r="F9" s="99"/>
      <c r="G9" s="99"/>
      <c r="H9" s="99"/>
    </row>
    <row r="10" spans="1:8" ht="13.5">
      <c r="A10" s="59"/>
      <c r="B10" s="121"/>
      <c r="C10" s="99"/>
      <c r="D10" s="99"/>
      <c r="E10" s="99"/>
      <c r="F10" s="99"/>
      <c r="G10" s="99"/>
      <c r="H10" s="99"/>
    </row>
    <row r="11" spans="1:8" ht="13.5">
      <c r="A11" s="59"/>
      <c r="B11" s="121"/>
      <c r="C11" s="99"/>
      <c r="D11" s="99"/>
      <c r="E11" s="99"/>
      <c r="F11" s="99"/>
      <c r="G11" s="99"/>
      <c r="H11" s="99"/>
    </row>
    <row r="12" spans="1:8" ht="13.5">
      <c r="A12" s="59"/>
      <c r="B12" s="34"/>
      <c r="C12" s="99"/>
      <c r="D12" s="99"/>
      <c r="E12" s="99"/>
      <c r="F12" s="99"/>
      <c r="G12" s="99"/>
      <c r="H12" s="99"/>
    </row>
    <row r="13" spans="1:8" ht="13.5">
      <c r="A13" s="59"/>
      <c r="B13" s="34"/>
      <c r="C13" s="99"/>
      <c r="D13" s="99"/>
      <c r="E13" s="99"/>
      <c r="F13" s="99"/>
      <c r="G13" s="99"/>
      <c r="H13" s="99"/>
    </row>
    <row r="14" spans="1:8" ht="13.5">
      <c r="A14" s="59"/>
      <c r="B14" s="34"/>
      <c r="C14" s="99"/>
      <c r="D14" s="99"/>
      <c r="E14" s="99"/>
      <c r="F14" s="99"/>
      <c r="G14" s="99"/>
      <c r="H14" s="99"/>
    </row>
    <row r="15" spans="1:8" ht="13.5">
      <c r="A15" s="59"/>
      <c r="B15" s="34"/>
      <c r="C15" s="99"/>
      <c r="D15" s="99"/>
      <c r="E15" s="99"/>
      <c r="F15" s="99"/>
      <c r="G15" s="99"/>
      <c r="H15" s="99"/>
    </row>
    <row r="16" spans="1:8" ht="13.5">
      <c r="A16" s="59"/>
      <c r="B16" s="34"/>
      <c r="C16" s="99"/>
      <c r="D16" s="99"/>
      <c r="E16" s="99"/>
      <c r="F16" s="99"/>
      <c r="G16" s="99"/>
      <c r="H16" s="99"/>
    </row>
    <row r="17" spans="1:8" ht="13.5">
      <c r="A17" s="59"/>
      <c r="B17" s="34"/>
      <c r="C17" s="99"/>
      <c r="D17" s="99"/>
      <c r="E17" s="99"/>
      <c r="F17" s="99"/>
      <c r="G17" s="99"/>
      <c r="H17" s="99"/>
    </row>
    <row r="18" spans="1:8" ht="13.5">
      <c r="A18" s="59"/>
      <c r="B18" s="34"/>
      <c r="C18" s="99"/>
      <c r="D18" s="99"/>
      <c r="E18" s="99"/>
      <c r="F18" s="99"/>
      <c r="G18" s="99"/>
      <c r="H18" s="9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11" sqref="B1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74" t="s">
        <v>60</v>
      </c>
      <c r="B1" s="74"/>
      <c r="C1" s="74"/>
      <c r="D1" s="74"/>
      <c r="E1" s="74"/>
      <c r="F1" s="74"/>
    </row>
    <row r="2" spans="1:6" s="69" customFormat="1" ht="15" customHeight="1">
      <c r="A2" s="76"/>
      <c r="B2" s="76"/>
      <c r="C2" s="76"/>
      <c r="D2" s="76"/>
      <c r="E2" s="76"/>
      <c r="F2" s="76" t="s">
        <v>61</v>
      </c>
    </row>
    <row r="3" spans="1:6" s="69" customFormat="1" ht="15" customHeight="1">
      <c r="A3" s="115" t="s">
        <v>62</v>
      </c>
      <c r="B3" s="76"/>
      <c r="C3" s="76"/>
      <c r="D3" s="76"/>
      <c r="E3" s="76"/>
      <c r="F3" s="76" t="s">
        <v>3</v>
      </c>
    </row>
    <row r="4" spans="1:6" ht="15.75" customHeight="1">
      <c r="A4" s="32" t="s">
        <v>4</v>
      </c>
      <c r="B4" s="32"/>
      <c r="C4" s="33" t="s">
        <v>5</v>
      </c>
      <c r="D4" s="33"/>
      <c r="E4" s="33"/>
      <c r="F4" s="33"/>
    </row>
    <row r="5" spans="1:6" s="24" customFormat="1" ht="15.75" customHeight="1">
      <c r="A5" s="33" t="s">
        <v>6</v>
      </c>
      <c r="B5" s="33" t="s">
        <v>7</v>
      </c>
      <c r="C5" s="33" t="s">
        <v>6</v>
      </c>
      <c r="D5" s="33" t="s">
        <v>33</v>
      </c>
      <c r="E5" s="33" t="s">
        <v>63</v>
      </c>
      <c r="F5" s="33" t="s">
        <v>64</v>
      </c>
    </row>
    <row r="6" spans="1:6" ht="15.75" customHeight="1">
      <c r="A6" s="34" t="s">
        <v>65</v>
      </c>
      <c r="B6" s="116"/>
      <c r="C6" s="45" t="s">
        <v>66</v>
      </c>
      <c r="D6" s="116"/>
      <c r="E6" s="116"/>
      <c r="F6" s="34"/>
    </row>
    <row r="7" spans="1:6" ht="15.75" customHeight="1">
      <c r="A7" s="34" t="s">
        <v>67</v>
      </c>
      <c r="B7" s="117">
        <v>492.3</v>
      </c>
      <c r="C7" s="45" t="s">
        <v>68</v>
      </c>
      <c r="D7" s="117">
        <v>492.3</v>
      </c>
      <c r="E7" s="117">
        <v>492.3</v>
      </c>
      <c r="F7" s="34"/>
    </row>
    <row r="8" spans="1:6" ht="15.75" customHeight="1">
      <c r="A8" s="34" t="s">
        <v>69</v>
      </c>
      <c r="B8" s="60"/>
      <c r="C8" s="45" t="s">
        <v>70</v>
      </c>
      <c r="D8" s="60"/>
      <c r="E8" s="60"/>
      <c r="F8" s="34"/>
    </row>
    <row r="9" spans="1:6" ht="15.75" customHeight="1">
      <c r="A9" s="34"/>
      <c r="B9" s="60"/>
      <c r="C9" s="45" t="s">
        <v>71</v>
      </c>
      <c r="D9" s="58"/>
      <c r="E9" s="58"/>
      <c r="F9" s="34"/>
    </row>
    <row r="10" spans="1:6" ht="15.75" customHeight="1">
      <c r="A10" s="34" t="s">
        <v>72</v>
      </c>
      <c r="B10" s="60"/>
      <c r="C10" s="45" t="s">
        <v>73</v>
      </c>
      <c r="D10" s="60"/>
      <c r="E10" s="60"/>
      <c r="F10" s="34"/>
    </row>
    <row r="11" spans="1:6" ht="15.75" customHeight="1">
      <c r="A11" s="34" t="s">
        <v>67</v>
      </c>
      <c r="B11" s="60"/>
      <c r="C11" s="45" t="s">
        <v>74</v>
      </c>
      <c r="D11" s="60"/>
      <c r="E11" s="60"/>
      <c r="F11" s="34"/>
    </row>
    <row r="12" spans="1:6" ht="15.75" customHeight="1">
      <c r="A12" s="34" t="s">
        <v>69</v>
      </c>
      <c r="B12" s="60"/>
      <c r="C12" s="45" t="s">
        <v>75</v>
      </c>
      <c r="D12" s="60"/>
      <c r="E12" s="60"/>
      <c r="F12" s="34"/>
    </row>
    <row r="13" spans="1:6" ht="15.75" customHeight="1">
      <c r="A13" s="34"/>
      <c r="B13" s="60"/>
      <c r="C13" s="45" t="s">
        <v>76</v>
      </c>
      <c r="D13" s="60"/>
      <c r="E13" s="60"/>
      <c r="F13" s="34"/>
    </row>
    <row r="14" spans="1:6" ht="15.75" customHeight="1">
      <c r="A14" s="34"/>
      <c r="B14" s="60"/>
      <c r="C14" s="45" t="s">
        <v>77</v>
      </c>
      <c r="D14" s="60"/>
      <c r="E14" s="60"/>
      <c r="F14" s="34"/>
    </row>
    <row r="15" spans="1:6" ht="15.75" customHeight="1">
      <c r="A15" s="34"/>
      <c r="B15" s="60"/>
      <c r="C15" s="45"/>
      <c r="D15" s="60"/>
      <c r="E15" s="60"/>
      <c r="F15" s="34"/>
    </row>
    <row r="16" spans="1:6" ht="15.75" customHeight="1">
      <c r="A16" s="34"/>
      <c r="B16" s="60"/>
      <c r="C16" s="45" t="s">
        <v>78</v>
      </c>
      <c r="D16" s="60"/>
      <c r="E16" s="60"/>
      <c r="F16" s="34"/>
    </row>
    <row r="17" spans="1:6" ht="15.75" customHeight="1">
      <c r="A17" s="34"/>
      <c r="B17" s="60"/>
      <c r="C17" s="45"/>
      <c r="D17" s="60"/>
      <c r="E17" s="60"/>
      <c r="F17" s="34"/>
    </row>
    <row r="18" spans="1:6" ht="15.75" customHeight="1">
      <c r="A18" s="34" t="s">
        <v>27</v>
      </c>
      <c r="B18" s="117">
        <v>492.3</v>
      </c>
      <c r="C18" s="45" t="s">
        <v>28</v>
      </c>
      <c r="D18" s="117">
        <v>492.3</v>
      </c>
      <c r="E18" s="117">
        <v>492.3</v>
      </c>
      <c r="F18" s="34"/>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B8" sqref="B8:B13"/>
    </sheetView>
  </sheetViews>
  <sheetFormatPr defaultColWidth="9.00390625" defaultRowHeight="13.5"/>
  <cols>
    <col min="1" max="1" width="8.125" style="0" customWidth="1"/>
    <col min="2" max="2" width="29.625" style="0" customWidth="1"/>
    <col min="3" max="3" width="14.00390625" style="0" customWidth="1"/>
    <col min="4" max="4" width="11.75390625" style="0" customWidth="1"/>
    <col min="6" max="6" width="9.50390625" style="0" bestFit="1" customWidth="1"/>
    <col min="7" max="7" width="9.375" style="0" bestFit="1" customWidth="1"/>
    <col min="8" max="8" width="16.50390625" style="0" customWidth="1"/>
  </cols>
  <sheetData>
    <row r="1" spans="1:8" s="68" customFormat="1" ht="38.25" customHeight="1">
      <c r="A1" s="74" t="s">
        <v>79</v>
      </c>
      <c r="B1" s="75"/>
      <c r="C1" s="75"/>
      <c r="D1" s="75"/>
      <c r="E1" s="75"/>
      <c r="F1" s="75"/>
      <c r="G1" s="75"/>
      <c r="H1" s="75"/>
    </row>
    <row r="2" spans="1:8" ht="15" customHeight="1">
      <c r="A2" s="24"/>
      <c r="B2" s="24"/>
      <c r="C2" s="24"/>
      <c r="D2" s="24"/>
      <c r="E2" s="24"/>
      <c r="F2" s="24"/>
      <c r="G2" s="76" t="s">
        <v>80</v>
      </c>
      <c r="H2" s="24"/>
    </row>
    <row r="3" spans="1:8" ht="15" customHeight="1">
      <c r="A3" s="29" t="s">
        <v>81</v>
      </c>
      <c r="B3" s="30"/>
      <c r="H3" s="77" t="s">
        <v>3</v>
      </c>
    </row>
    <row r="4" spans="1:8" s="69" customFormat="1" ht="34.5" customHeight="1">
      <c r="A4" s="78" t="s">
        <v>82</v>
      </c>
      <c r="B4" s="78"/>
      <c r="C4" s="79" t="s">
        <v>83</v>
      </c>
      <c r="D4" s="80" t="s">
        <v>84</v>
      </c>
      <c r="E4" s="81"/>
      <c r="F4" s="81"/>
      <c r="G4" s="82" t="s">
        <v>85</v>
      </c>
      <c r="H4" s="83"/>
    </row>
    <row r="5" spans="1:8" s="70" customFormat="1" ht="16.5" customHeight="1">
      <c r="A5" s="84" t="s">
        <v>41</v>
      </c>
      <c r="B5" s="84" t="s">
        <v>42</v>
      </c>
      <c r="C5" s="85"/>
      <c r="D5" s="86" t="s">
        <v>86</v>
      </c>
      <c r="E5" s="86" t="s">
        <v>55</v>
      </c>
      <c r="F5" s="71" t="s">
        <v>56</v>
      </c>
      <c r="G5" s="87" t="s">
        <v>87</v>
      </c>
      <c r="H5" s="87" t="s">
        <v>88</v>
      </c>
    </row>
    <row r="6" spans="1:8" s="71" customFormat="1" ht="18.75" customHeight="1">
      <c r="A6" s="84"/>
      <c r="B6" s="84"/>
      <c r="C6" s="88"/>
      <c r="D6" s="89"/>
      <c r="E6" s="89"/>
      <c r="F6" s="90"/>
      <c r="G6" s="89"/>
      <c r="H6" s="89"/>
    </row>
    <row r="7" spans="1:8" s="71" customFormat="1" ht="18.75" customHeight="1">
      <c r="A7" s="32"/>
      <c r="B7" s="41" t="s">
        <v>33</v>
      </c>
      <c r="C7" s="91">
        <f>C8</f>
        <v>569.4300000000001</v>
      </c>
      <c r="D7" s="58">
        <f>D8</f>
        <v>492.3</v>
      </c>
      <c r="E7" s="58">
        <f>E8</f>
        <v>200.3</v>
      </c>
      <c r="F7" s="58">
        <f>F8</f>
        <v>292</v>
      </c>
      <c r="G7" s="33">
        <f aca="true" t="shared" si="0" ref="G7:G11">D7-C7</f>
        <v>-77.13000000000005</v>
      </c>
      <c r="H7" s="92">
        <f aca="true" t="shared" si="1" ref="H7:H11">(D7-C7)/C7*100%</f>
        <v>-0.13545124071439868</v>
      </c>
    </row>
    <row r="8" spans="1:8" s="69" customFormat="1" ht="13.5">
      <c r="A8" s="93" t="s">
        <v>45</v>
      </c>
      <c r="B8" s="94" t="s">
        <v>46</v>
      </c>
      <c r="C8" s="91">
        <f>C9</f>
        <v>569.4300000000001</v>
      </c>
      <c r="D8" s="58">
        <f>D9</f>
        <v>492.3</v>
      </c>
      <c r="E8" s="58">
        <f>E9</f>
        <v>200.3</v>
      </c>
      <c r="F8" s="58">
        <f>F9</f>
        <v>292</v>
      </c>
      <c r="G8" s="33">
        <f t="shared" si="0"/>
        <v>-77.13000000000005</v>
      </c>
      <c r="H8" s="92">
        <f t="shared" si="1"/>
        <v>-0.13545124071439868</v>
      </c>
    </row>
    <row r="9" spans="1:8" s="69" customFormat="1" ht="13.5">
      <c r="A9" s="93" t="s">
        <v>47</v>
      </c>
      <c r="B9" s="94" t="s">
        <v>48</v>
      </c>
      <c r="C9" s="91">
        <f>C10+C11</f>
        <v>569.4300000000001</v>
      </c>
      <c r="D9" s="58">
        <f>D10+D11</f>
        <v>492.3</v>
      </c>
      <c r="E9" s="58">
        <f>E10+E11</f>
        <v>200.3</v>
      </c>
      <c r="F9" s="58">
        <f>F10+F11</f>
        <v>292</v>
      </c>
      <c r="G9" s="33">
        <f t="shared" si="0"/>
        <v>-77.13000000000005</v>
      </c>
      <c r="H9" s="92">
        <f t="shared" si="1"/>
        <v>-0.13545124071439868</v>
      </c>
    </row>
    <row r="10" spans="1:8" s="69" customFormat="1" ht="13.5">
      <c r="A10" s="93" t="s">
        <v>49</v>
      </c>
      <c r="B10" s="94" t="s">
        <v>50</v>
      </c>
      <c r="C10" s="91">
        <v>225.87</v>
      </c>
      <c r="D10" s="58">
        <f>E10+F10</f>
        <v>200.3</v>
      </c>
      <c r="E10" s="95">
        <v>200.3</v>
      </c>
      <c r="F10" s="95"/>
      <c r="G10" s="33">
        <f t="shared" si="0"/>
        <v>-25.569999999999993</v>
      </c>
      <c r="H10" s="92">
        <f t="shared" si="1"/>
        <v>-0.11320671182538625</v>
      </c>
    </row>
    <row r="11" spans="1:8" s="72" customFormat="1" ht="13.5">
      <c r="A11" s="96">
        <v>2013102</v>
      </c>
      <c r="B11" s="97" t="s">
        <v>51</v>
      </c>
      <c r="C11" s="98">
        <v>343.56</v>
      </c>
      <c r="D11" s="58">
        <f>E11+F11</f>
        <v>292</v>
      </c>
      <c r="E11" s="99"/>
      <c r="F11" s="60">
        <v>292</v>
      </c>
      <c r="G11" s="33">
        <f t="shared" si="0"/>
        <v>-51.56</v>
      </c>
      <c r="H11" s="92">
        <f t="shared" si="1"/>
        <v>-0.1500756781930376</v>
      </c>
    </row>
    <row r="12" spans="1:8" s="72" customFormat="1" ht="13.5">
      <c r="A12" s="100"/>
      <c r="B12" s="101"/>
      <c r="C12" s="98"/>
      <c r="D12" s="102"/>
      <c r="E12" s="102"/>
      <c r="F12" s="103"/>
      <c r="G12" s="33"/>
      <c r="H12" s="92"/>
    </row>
    <row r="13" spans="1:8" s="72" customFormat="1" ht="13.5">
      <c r="A13" s="100"/>
      <c r="B13" s="101"/>
      <c r="C13" s="104"/>
      <c r="D13" s="105"/>
      <c r="E13" s="105"/>
      <c r="F13" s="106"/>
      <c r="G13" s="107"/>
      <c r="H13" s="108"/>
    </row>
    <row r="14" spans="1:8" s="72" customFormat="1" ht="13.5">
      <c r="A14" s="100"/>
      <c r="B14" s="101"/>
      <c r="C14" s="104"/>
      <c r="D14" s="105"/>
      <c r="E14" s="105"/>
      <c r="F14" s="106"/>
      <c r="G14" s="107"/>
      <c r="H14" s="108"/>
    </row>
    <row r="15" spans="1:8" s="72" customFormat="1" ht="13.5">
      <c r="A15" s="100"/>
      <c r="B15" s="101"/>
      <c r="C15" s="104"/>
      <c r="D15" s="105"/>
      <c r="E15" s="105"/>
      <c r="F15" s="106"/>
      <c r="G15" s="107"/>
      <c r="H15" s="108"/>
    </row>
    <row r="16" spans="1:8" s="73" customFormat="1" ht="13.5">
      <c r="A16" s="109"/>
      <c r="B16" s="110"/>
      <c r="C16" s="111"/>
      <c r="D16" s="112"/>
      <c r="E16" s="112"/>
      <c r="F16" s="113"/>
      <c r="G16" s="107"/>
      <c r="H16" s="108"/>
    </row>
    <row r="17" spans="1:8" s="73" customFormat="1" ht="13.5">
      <c r="A17" s="109"/>
      <c r="B17" s="110"/>
      <c r="C17" s="111"/>
      <c r="D17" s="112"/>
      <c r="E17" s="112"/>
      <c r="F17" s="113"/>
      <c r="G17" s="107"/>
      <c r="H17" s="108"/>
    </row>
    <row r="18" spans="1:8" s="73" customFormat="1" ht="13.5">
      <c r="A18" s="109"/>
      <c r="B18" s="110"/>
      <c r="C18" s="111"/>
      <c r="D18" s="112"/>
      <c r="E18" s="112"/>
      <c r="F18" s="113"/>
      <c r="G18" s="107"/>
      <c r="H18" s="108"/>
    </row>
    <row r="19" ht="13.5">
      <c r="A19" s="114"/>
    </row>
    <row r="20" ht="13.5">
      <c r="A20" s="114"/>
    </row>
    <row r="21" ht="13.5">
      <c r="A21" s="114"/>
    </row>
    <row r="22" ht="13.5">
      <c r="A22" s="114"/>
    </row>
    <row r="23" ht="13.5">
      <c r="A23" s="114"/>
    </row>
    <row r="24" ht="13.5">
      <c r="A24" s="114"/>
    </row>
    <row r="25" ht="13.5">
      <c r="A25" s="114"/>
    </row>
    <row r="26" ht="13.5">
      <c r="A26" s="114"/>
    </row>
    <row r="27" ht="13.5">
      <c r="A27" s="114"/>
    </row>
    <row r="28" ht="13.5">
      <c r="A28" s="114"/>
    </row>
    <row r="29" ht="13.5">
      <c r="A29" s="114"/>
    </row>
    <row r="30" ht="13.5">
      <c r="A30" s="114"/>
    </row>
    <row r="31" ht="13.5">
      <c r="A31" s="114"/>
    </row>
    <row r="32" ht="13.5">
      <c r="A32" s="114"/>
    </row>
    <row r="33" ht="13.5">
      <c r="A33" s="114"/>
    </row>
    <row r="34" ht="13.5">
      <c r="A34" s="114"/>
    </row>
    <row r="35" ht="13.5">
      <c r="A35" s="114"/>
    </row>
    <row r="36" ht="13.5">
      <c r="A36" s="114"/>
    </row>
    <row r="37" ht="13.5">
      <c r="A37" s="114"/>
    </row>
    <row r="38" ht="13.5">
      <c r="A38" s="114"/>
    </row>
    <row r="39" ht="13.5">
      <c r="A39" s="114"/>
    </row>
    <row r="40" ht="13.5">
      <c r="A40" s="114"/>
    </row>
    <row r="41" ht="13.5">
      <c r="A41" s="114"/>
    </row>
    <row r="42" ht="13.5">
      <c r="A42" s="114"/>
    </row>
    <row r="43" ht="13.5">
      <c r="A43" s="114"/>
    </row>
    <row r="44" ht="13.5">
      <c r="A44" s="114"/>
    </row>
    <row r="45" ht="13.5">
      <c r="A45" s="114"/>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row r="65" ht="13.5">
      <c r="A65" s="114"/>
    </row>
    <row r="66" ht="13.5">
      <c r="A66" s="114"/>
    </row>
    <row r="67" ht="13.5">
      <c r="A67" s="114"/>
    </row>
    <row r="68" ht="13.5">
      <c r="A68" s="114"/>
    </row>
    <row r="69" ht="13.5">
      <c r="A69" s="114"/>
    </row>
    <row r="70" ht="13.5">
      <c r="A70" s="114"/>
    </row>
    <row r="71" ht="13.5">
      <c r="A71" s="114"/>
    </row>
    <row r="72" ht="13.5">
      <c r="A72" s="114"/>
    </row>
    <row r="73" ht="13.5">
      <c r="A73" s="114"/>
    </row>
    <row r="74" ht="13.5">
      <c r="A74" s="114"/>
    </row>
    <row r="75" ht="13.5">
      <c r="A75" s="114"/>
    </row>
    <row r="76" ht="13.5">
      <c r="A76" s="114"/>
    </row>
    <row r="77" ht="13.5">
      <c r="A77" s="114"/>
    </row>
    <row r="78" ht="13.5">
      <c r="A78" s="114"/>
    </row>
    <row r="79" ht="13.5">
      <c r="A79" s="114"/>
    </row>
    <row r="80" ht="13.5">
      <c r="A80" s="114"/>
    </row>
    <row r="81" ht="13.5">
      <c r="A81" s="114"/>
    </row>
    <row r="82" ht="13.5">
      <c r="A82" s="114"/>
    </row>
    <row r="83" ht="13.5">
      <c r="A83" s="114"/>
    </row>
    <row r="84" ht="13.5">
      <c r="A84" s="114"/>
    </row>
    <row r="85" ht="13.5">
      <c r="A85" s="114"/>
    </row>
    <row r="86" ht="13.5">
      <c r="A86" s="114"/>
    </row>
    <row r="87" ht="13.5">
      <c r="A87" s="114"/>
    </row>
    <row r="88" ht="13.5">
      <c r="A88" s="114"/>
    </row>
    <row r="89" ht="13.5">
      <c r="A89" s="114"/>
    </row>
    <row r="90" ht="13.5">
      <c r="A90" s="114"/>
    </row>
    <row r="91" ht="13.5">
      <c r="A91" s="114"/>
    </row>
    <row r="92" ht="13.5">
      <c r="A92" s="114"/>
    </row>
    <row r="93" ht="13.5">
      <c r="A93" s="114"/>
    </row>
    <row r="94" ht="13.5">
      <c r="A94" s="114"/>
    </row>
    <row r="95" ht="13.5">
      <c r="A95" s="114"/>
    </row>
    <row r="96" ht="13.5">
      <c r="A96" s="114"/>
    </row>
    <row r="97" ht="13.5">
      <c r="A97" s="114"/>
    </row>
    <row r="98" ht="13.5">
      <c r="A98" s="114"/>
    </row>
    <row r="99" ht="13.5">
      <c r="A99" s="114"/>
    </row>
    <row r="100" ht="13.5">
      <c r="A100" s="114"/>
    </row>
    <row r="101" ht="13.5">
      <c r="A101" s="114"/>
    </row>
    <row r="102" ht="13.5">
      <c r="A102" s="114"/>
    </row>
    <row r="103" ht="13.5">
      <c r="A103" s="114"/>
    </row>
    <row r="104" ht="13.5">
      <c r="A104" s="114"/>
    </row>
    <row r="105" ht="13.5">
      <c r="A105" s="114"/>
    </row>
    <row r="106" ht="13.5">
      <c r="A106" s="114"/>
    </row>
    <row r="107" ht="13.5">
      <c r="A107" s="114"/>
    </row>
    <row r="108" ht="13.5">
      <c r="A108" s="114"/>
    </row>
    <row r="109" ht="13.5">
      <c r="A109" s="114"/>
    </row>
    <row r="110" ht="13.5">
      <c r="A110" s="114"/>
    </row>
    <row r="111" ht="13.5">
      <c r="A111" s="114"/>
    </row>
    <row r="112" ht="13.5">
      <c r="A112" s="114"/>
    </row>
    <row r="113" ht="13.5">
      <c r="A113" s="114"/>
    </row>
    <row r="114" ht="13.5">
      <c r="A114" s="114"/>
    </row>
    <row r="115" ht="13.5">
      <c r="A115" s="114"/>
    </row>
    <row r="116" ht="13.5">
      <c r="A116" s="114"/>
    </row>
    <row r="117" ht="13.5">
      <c r="A117" s="114"/>
    </row>
    <row r="118" ht="13.5">
      <c r="A118" s="114"/>
    </row>
    <row r="119" ht="13.5">
      <c r="A119" s="114"/>
    </row>
    <row r="120" ht="13.5">
      <c r="A120" s="114"/>
    </row>
    <row r="121" ht="13.5">
      <c r="A121" s="114"/>
    </row>
    <row r="122" ht="13.5">
      <c r="A122" s="114"/>
    </row>
    <row r="123" ht="13.5">
      <c r="A123" s="114"/>
    </row>
    <row r="124" ht="13.5">
      <c r="A124" s="114"/>
    </row>
    <row r="125" ht="13.5">
      <c r="A125" s="114"/>
    </row>
    <row r="126" ht="13.5">
      <c r="A126" s="114"/>
    </row>
    <row r="127" ht="13.5">
      <c r="A127" s="114"/>
    </row>
    <row r="128" ht="13.5">
      <c r="A128" s="114"/>
    </row>
    <row r="129" ht="13.5">
      <c r="A129" s="114"/>
    </row>
    <row r="130" ht="13.5">
      <c r="A130" s="114"/>
    </row>
    <row r="131" ht="13.5">
      <c r="A131" s="114"/>
    </row>
    <row r="132" ht="13.5">
      <c r="A132" s="114"/>
    </row>
    <row r="133" ht="13.5">
      <c r="A133" s="114"/>
    </row>
    <row r="134" ht="13.5">
      <c r="A134" s="114"/>
    </row>
    <row r="135" ht="13.5">
      <c r="A135" s="114"/>
    </row>
    <row r="136" ht="13.5">
      <c r="A136" s="114"/>
    </row>
    <row r="137" ht="13.5">
      <c r="A137" s="114"/>
    </row>
    <row r="138" ht="13.5">
      <c r="A138" s="114"/>
    </row>
    <row r="139" ht="13.5">
      <c r="A139" s="114"/>
    </row>
    <row r="140" ht="13.5">
      <c r="A140" s="114"/>
    </row>
    <row r="141" ht="13.5">
      <c r="A141" s="114"/>
    </row>
    <row r="142" ht="13.5">
      <c r="A142" s="114"/>
    </row>
    <row r="143" ht="13.5">
      <c r="A143" s="114"/>
    </row>
    <row r="144" ht="13.5">
      <c r="A144" s="114"/>
    </row>
    <row r="145" ht="13.5">
      <c r="A145" s="114"/>
    </row>
    <row r="146" ht="13.5">
      <c r="A146" s="114"/>
    </row>
    <row r="147" ht="13.5">
      <c r="A147" s="114"/>
    </row>
    <row r="148" ht="13.5">
      <c r="A148" s="114"/>
    </row>
    <row r="149" ht="13.5">
      <c r="A149" s="114"/>
    </row>
    <row r="150" ht="13.5">
      <c r="A150" s="114"/>
    </row>
    <row r="151" ht="13.5">
      <c r="A151" s="114"/>
    </row>
    <row r="152" ht="13.5">
      <c r="A152" s="114"/>
    </row>
    <row r="153" ht="13.5">
      <c r="A153" s="114"/>
    </row>
    <row r="154" ht="13.5">
      <c r="A154" s="114"/>
    </row>
    <row r="155" ht="13.5">
      <c r="A155" s="114"/>
    </row>
    <row r="156" ht="13.5">
      <c r="A156" s="114"/>
    </row>
    <row r="157" ht="13.5">
      <c r="A157" s="114"/>
    </row>
    <row r="158" ht="13.5">
      <c r="A158" s="114"/>
    </row>
    <row r="159" ht="13.5">
      <c r="A159" s="114"/>
    </row>
    <row r="160" ht="13.5">
      <c r="A160" s="114"/>
    </row>
    <row r="161" ht="13.5">
      <c r="A161" s="114"/>
    </row>
    <row r="162" ht="13.5">
      <c r="A162" s="114"/>
    </row>
    <row r="163" ht="13.5">
      <c r="A163" s="114"/>
    </row>
    <row r="164" ht="13.5">
      <c r="A164" s="114"/>
    </row>
    <row r="165" ht="13.5">
      <c r="A165" s="114"/>
    </row>
    <row r="166" ht="13.5">
      <c r="A166" s="114"/>
    </row>
    <row r="167" ht="13.5">
      <c r="A167" s="114"/>
    </row>
    <row r="168" ht="13.5">
      <c r="A168" s="114"/>
    </row>
    <row r="169" ht="13.5">
      <c r="A169" s="114"/>
    </row>
    <row r="170" ht="13.5">
      <c r="A170" s="114"/>
    </row>
    <row r="171" ht="13.5">
      <c r="A171" s="114"/>
    </row>
    <row r="172" ht="13.5">
      <c r="A172" s="114"/>
    </row>
    <row r="173" ht="13.5">
      <c r="A173" s="114"/>
    </row>
    <row r="174" ht="13.5">
      <c r="A174" s="114"/>
    </row>
    <row r="175" ht="13.5">
      <c r="A175" s="114"/>
    </row>
    <row r="176" ht="13.5">
      <c r="A176" s="114"/>
    </row>
    <row r="177" ht="13.5">
      <c r="A177" s="114"/>
    </row>
    <row r="178" ht="13.5">
      <c r="A178" s="114"/>
    </row>
    <row r="179" ht="13.5">
      <c r="A179" s="114"/>
    </row>
    <row r="180" ht="13.5">
      <c r="A180" s="114"/>
    </row>
    <row r="181" ht="13.5">
      <c r="A181" s="114"/>
    </row>
    <row r="182" ht="13.5">
      <c r="A182" s="114"/>
    </row>
    <row r="183" ht="13.5">
      <c r="A183" s="114"/>
    </row>
    <row r="184" ht="13.5">
      <c r="A184" s="114"/>
    </row>
    <row r="185" ht="13.5">
      <c r="A185" s="114"/>
    </row>
    <row r="186" ht="13.5">
      <c r="A186" s="114"/>
    </row>
    <row r="187" ht="13.5">
      <c r="A187" s="114"/>
    </row>
    <row r="188" ht="13.5">
      <c r="A188" s="114"/>
    </row>
    <row r="189" ht="13.5">
      <c r="A189" s="114"/>
    </row>
    <row r="190" ht="13.5">
      <c r="A190" s="114"/>
    </row>
    <row r="191" ht="13.5">
      <c r="A191" s="114"/>
    </row>
    <row r="192" ht="13.5">
      <c r="A192" s="114"/>
    </row>
    <row r="193" ht="13.5">
      <c r="A193" s="114"/>
    </row>
    <row r="194" ht="13.5">
      <c r="A194" s="114"/>
    </row>
    <row r="195" ht="13.5">
      <c r="A195" s="114"/>
    </row>
    <row r="196" ht="13.5">
      <c r="A196" s="114"/>
    </row>
    <row r="197" ht="13.5">
      <c r="A197" s="114"/>
    </row>
    <row r="198" ht="13.5">
      <c r="A198" s="114"/>
    </row>
    <row r="199" ht="13.5">
      <c r="A199" s="114"/>
    </row>
    <row r="200" ht="13.5">
      <c r="A200" s="114"/>
    </row>
    <row r="201" ht="13.5">
      <c r="A201" s="114"/>
    </row>
    <row r="202" ht="13.5">
      <c r="A202" s="114"/>
    </row>
    <row r="203" ht="13.5">
      <c r="A203" s="114"/>
    </row>
    <row r="204" ht="13.5">
      <c r="A204" s="114"/>
    </row>
    <row r="205" ht="13.5">
      <c r="A205" s="114"/>
    </row>
    <row r="206" ht="13.5">
      <c r="A206" s="114"/>
    </row>
    <row r="207" ht="13.5">
      <c r="A207" s="114"/>
    </row>
    <row r="208" ht="13.5">
      <c r="A208" s="114"/>
    </row>
    <row r="209" ht="13.5">
      <c r="A209" s="114"/>
    </row>
    <row r="210" ht="13.5">
      <c r="A210" s="114"/>
    </row>
    <row r="211" ht="13.5">
      <c r="A211" s="114"/>
    </row>
    <row r="212" ht="13.5">
      <c r="A212" s="114"/>
    </row>
    <row r="213" ht="13.5">
      <c r="A213" s="114"/>
    </row>
    <row r="214" ht="13.5">
      <c r="A214" s="114"/>
    </row>
    <row r="215" ht="13.5">
      <c r="A215" s="114"/>
    </row>
    <row r="216" ht="13.5">
      <c r="A216" s="114"/>
    </row>
    <row r="217" ht="13.5">
      <c r="A217" s="114"/>
    </row>
    <row r="218" ht="13.5">
      <c r="A218" s="114"/>
    </row>
    <row r="219" ht="13.5">
      <c r="A219" s="114"/>
    </row>
    <row r="220" ht="13.5">
      <c r="A220" s="114"/>
    </row>
    <row r="221" ht="13.5">
      <c r="A221" s="114"/>
    </row>
    <row r="222" ht="13.5">
      <c r="A222" s="114"/>
    </row>
    <row r="223" ht="13.5">
      <c r="A223" s="114"/>
    </row>
    <row r="224" ht="13.5">
      <c r="A224" s="114"/>
    </row>
    <row r="225" ht="13.5">
      <c r="A225" s="114"/>
    </row>
    <row r="226" ht="13.5">
      <c r="A226" s="114"/>
    </row>
    <row r="227" ht="13.5">
      <c r="A227" s="114"/>
    </row>
    <row r="228" ht="13.5">
      <c r="A228" s="114"/>
    </row>
    <row r="229" ht="13.5">
      <c r="A229" s="114"/>
    </row>
    <row r="230" ht="13.5">
      <c r="A230" s="114"/>
    </row>
    <row r="231" ht="13.5">
      <c r="A231" s="114"/>
    </row>
    <row r="232" ht="13.5">
      <c r="A232" s="114"/>
    </row>
    <row r="233" ht="13.5">
      <c r="A233" s="114"/>
    </row>
    <row r="234" ht="13.5">
      <c r="A234" s="114"/>
    </row>
    <row r="235" ht="13.5">
      <c r="A235" s="114"/>
    </row>
    <row r="236" ht="13.5">
      <c r="A236" s="114"/>
    </row>
    <row r="237" ht="13.5">
      <c r="A237" s="114"/>
    </row>
    <row r="238" ht="13.5">
      <c r="A238" s="114"/>
    </row>
    <row r="239" ht="13.5">
      <c r="A239" s="114"/>
    </row>
    <row r="240" ht="13.5">
      <c r="A240" s="114"/>
    </row>
    <row r="241" ht="13.5">
      <c r="A241" s="114"/>
    </row>
    <row r="242" ht="13.5">
      <c r="A242" s="114"/>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9"/>
  <sheetViews>
    <sheetView tabSelected="1" workbookViewId="0" topLeftCell="A8">
      <selection activeCell="E9" sqref="E9"/>
    </sheetView>
  </sheetViews>
  <sheetFormatPr defaultColWidth="9.00390625" defaultRowHeight="13.5"/>
  <cols>
    <col min="1" max="1" width="12.50390625" style="0" customWidth="1"/>
    <col min="2" max="2" width="34.25390625" style="0" customWidth="1"/>
    <col min="3" max="3" width="18.25390625" style="48" customWidth="1"/>
    <col min="4" max="5" width="17.125" style="48" customWidth="1"/>
  </cols>
  <sheetData>
    <row r="1" spans="1:5" ht="33.75" customHeight="1">
      <c r="A1" s="25" t="s">
        <v>89</v>
      </c>
      <c r="B1" s="49"/>
      <c r="C1" s="50"/>
      <c r="D1" s="50"/>
      <c r="E1" s="50"/>
    </row>
    <row r="2" spans="1:5" ht="15" customHeight="1">
      <c r="A2" s="51"/>
      <c r="B2" s="27"/>
      <c r="C2" s="52"/>
      <c r="D2" s="52"/>
      <c r="E2" s="53" t="s">
        <v>90</v>
      </c>
    </row>
    <row r="3" spans="1:5" ht="15" customHeight="1">
      <c r="A3" s="54" t="s">
        <v>62</v>
      </c>
      <c r="B3" s="55"/>
      <c r="E3" s="56" t="s">
        <v>3</v>
      </c>
    </row>
    <row r="4" spans="1:5" ht="15" customHeight="1">
      <c r="A4" s="32" t="s">
        <v>91</v>
      </c>
      <c r="B4" s="32"/>
      <c r="C4" s="57" t="s">
        <v>92</v>
      </c>
      <c r="D4" s="57"/>
      <c r="E4" s="57"/>
    </row>
    <row r="5" spans="1:5" s="24" customFormat="1" ht="13.5">
      <c r="A5" s="33" t="s">
        <v>41</v>
      </c>
      <c r="B5" s="33" t="s">
        <v>42</v>
      </c>
      <c r="C5" s="58" t="s">
        <v>33</v>
      </c>
      <c r="D5" s="58" t="s">
        <v>93</v>
      </c>
      <c r="E5" s="58" t="s">
        <v>94</v>
      </c>
    </row>
    <row r="6" spans="1:5" ht="13.5">
      <c r="A6" s="59">
        <v>301</v>
      </c>
      <c r="B6" s="34" t="s">
        <v>95</v>
      </c>
      <c r="C6" s="60">
        <f>C7+C8+C9+C10+C11+C12+C13+C14+C15+C16+C17</f>
        <v>186.09999999999997</v>
      </c>
      <c r="D6" s="60">
        <f>D7+D8+D9+D10+D11+D12+D13+D14+D15+D16+D17</f>
        <v>186.09999999999997</v>
      </c>
      <c r="E6" s="60">
        <f>E7+E8+E9+E10+E11+E12+E13+E14+E15+E16+E17</f>
        <v>0</v>
      </c>
    </row>
    <row r="7" spans="1:10" ht="13.5">
      <c r="A7" s="59">
        <v>30101</v>
      </c>
      <c r="B7" s="34" t="s">
        <v>96</v>
      </c>
      <c r="C7" s="60">
        <f>D7+E7</f>
        <v>68.63</v>
      </c>
      <c r="D7" s="61">
        <v>68.63</v>
      </c>
      <c r="E7" s="60"/>
      <c r="J7" s="67"/>
    </row>
    <row r="8" spans="1:10" ht="13.5">
      <c r="A8" s="59">
        <v>30102</v>
      </c>
      <c r="B8" s="34" t="s">
        <v>97</v>
      </c>
      <c r="C8" s="60">
        <f aca="true" t="shared" si="0" ref="C8:C17">D8+E8</f>
        <v>40.23</v>
      </c>
      <c r="D8" s="62">
        <v>40.23</v>
      </c>
      <c r="E8" s="60"/>
      <c r="J8" s="67"/>
    </row>
    <row r="9" spans="1:12" ht="13.5">
      <c r="A9" s="59">
        <v>30103</v>
      </c>
      <c r="B9" s="34" t="s">
        <v>98</v>
      </c>
      <c r="C9" s="60">
        <f t="shared" si="0"/>
        <v>23.07</v>
      </c>
      <c r="D9" s="63">
        <v>23.07</v>
      </c>
      <c r="E9" s="60"/>
      <c r="J9" s="67"/>
      <c r="K9" s="67"/>
      <c r="L9" s="67"/>
    </row>
    <row r="10" spans="1:12" ht="13.5">
      <c r="A10" s="59">
        <v>30107</v>
      </c>
      <c r="B10" s="64" t="s">
        <v>99</v>
      </c>
      <c r="C10" s="60">
        <f t="shared" si="0"/>
        <v>0</v>
      </c>
      <c r="D10" s="60"/>
      <c r="E10" s="60"/>
      <c r="J10" s="67"/>
      <c r="K10" s="67"/>
      <c r="L10" s="67"/>
    </row>
    <row r="11" spans="1:12" ht="13.5">
      <c r="A11" s="59">
        <v>30108</v>
      </c>
      <c r="B11" s="34" t="s">
        <v>100</v>
      </c>
      <c r="C11" s="60">
        <f t="shared" si="0"/>
        <v>18.37</v>
      </c>
      <c r="D11" s="61">
        <v>18.37</v>
      </c>
      <c r="E11" s="60"/>
      <c r="J11" s="67"/>
      <c r="K11" s="67"/>
      <c r="L11" s="67"/>
    </row>
    <row r="12" spans="1:12" ht="13.5">
      <c r="A12" s="59">
        <v>30109</v>
      </c>
      <c r="B12" s="34" t="s">
        <v>101</v>
      </c>
      <c r="C12" s="60">
        <f t="shared" si="0"/>
        <v>9.19</v>
      </c>
      <c r="D12" s="63">
        <v>9.19</v>
      </c>
      <c r="E12" s="60"/>
      <c r="J12" s="67"/>
      <c r="K12" s="67"/>
      <c r="L12" s="67"/>
    </row>
    <row r="13" spans="1:12" ht="13.5">
      <c r="A13" s="59">
        <v>30110</v>
      </c>
      <c r="B13" s="34" t="s">
        <v>102</v>
      </c>
      <c r="C13" s="60">
        <f t="shared" si="0"/>
        <v>8.73</v>
      </c>
      <c r="D13" s="63">
        <v>8.73</v>
      </c>
      <c r="E13" s="60"/>
      <c r="J13" s="67"/>
      <c r="K13" s="67"/>
      <c r="L13" s="67"/>
    </row>
    <row r="14" spans="1:12" ht="13.5">
      <c r="A14" s="59">
        <v>30111</v>
      </c>
      <c r="B14" s="34" t="s">
        <v>103</v>
      </c>
      <c r="C14" s="60">
        <f t="shared" si="0"/>
        <v>0</v>
      </c>
      <c r="D14" s="60"/>
      <c r="E14" s="60"/>
      <c r="J14" s="67"/>
      <c r="K14" s="67"/>
      <c r="L14" s="67"/>
    </row>
    <row r="15" spans="1:12" ht="13.5">
      <c r="A15" s="59">
        <v>30112</v>
      </c>
      <c r="B15" s="34" t="s">
        <v>104</v>
      </c>
      <c r="C15" s="60">
        <f t="shared" si="0"/>
        <v>1.09</v>
      </c>
      <c r="D15" s="63">
        <v>1.09</v>
      </c>
      <c r="E15" s="60"/>
      <c r="J15" s="67"/>
      <c r="K15" s="67"/>
      <c r="L15" s="67"/>
    </row>
    <row r="16" spans="1:12" ht="13.5">
      <c r="A16" s="59">
        <v>30113</v>
      </c>
      <c r="B16" s="34" t="s">
        <v>105</v>
      </c>
      <c r="C16" s="60">
        <f t="shared" si="0"/>
        <v>9.82</v>
      </c>
      <c r="D16" s="60">
        <v>9.82</v>
      </c>
      <c r="E16" s="60"/>
      <c r="J16" s="67"/>
      <c r="K16" s="67"/>
      <c r="L16" s="67"/>
    </row>
    <row r="17" spans="1:12" ht="13.5">
      <c r="A17" s="59">
        <v>30199</v>
      </c>
      <c r="B17" s="34" t="s">
        <v>106</v>
      </c>
      <c r="C17" s="60">
        <f t="shared" si="0"/>
        <v>6.97</v>
      </c>
      <c r="D17" s="65">
        <v>6.97</v>
      </c>
      <c r="E17" s="60"/>
      <c r="J17" s="67"/>
      <c r="K17" s="67"/>
      <c r="L17" s="67"/>
    </row>
    <row r="18" spans="1:12" ht="13.5">
      <c r="A18" s="59">
        <v>302</v>
      </c>
      <c r="B18" s="34" t="s">
        <v>107</v>
      </c>
      <c r="C18" s="60">
        <f>SUM(C19:C33)</f>
        <v>14.2</v>
      </c>
      <c r="D18" s="60">
        <f>SUM(D19:D33)</f>
        <v>0</v>
      </c>
      <c r="E18" s="60">
        <f>SUM(E19:E33)</f>
        <v>14.2</v>
      </c>
      <c r="J18" s="67"/>
      <c r="K18" s="67"/>
      <c r="L18" s="67"/>
    </row>
    <row r="19" spans="1:12" ht="13.5">
      <c r="A19" s="59">
        <v>30201</v>
      </c>
      <c r="B19" s="34" t="s">
        <v>108</v>
      </c>
      <c r="C19" s="60">
        <f aca="true" t="shared" si="1" ref="C19:C28">D19+E19</f>
        <v>1.2</v>
      </c>
      <c r="D19" s="60"/>
      <c r="E19" s="66">
        <v>1.2</v>
      </c>
      <c r="J19" s="67"/>
      <c r="K19" s="67"/>
      <c r="L19" s="67"/>
    </row>
    <row r="20" spans="1:12" ht="13.5">
      <c r="A20" s="59">
        <v>30202</v>
      </c>
      <c r="B20" s="34" t="s">
        <v>109</v>
      </c>
      <c r="C20" s="60">
        <f t="shared" si="1"/>
        <v>2</v>
      </c>
      <c r="D20" s="60"/>
      <c r="E20" s="66">
        <v>2</v>
      </c>
      <c r="J20" s="67"/>
      <c r="K20" s="67"/>
      <c r="L20" s="67"/>
    </row>
    <row r="21" spans="1:12" ht="13.5">
      <c r="A21" s="59">
        <v>30204</v>
      </c>
      <c r="B21" s="34" t="s">
        <v>110</v>
      </c>
      <c r="C21" s="60">
        <f t="shared" si="1"/>
        <v>0.8</v>
      </c>
      <c r="D21" s="60"/>
      <c r="E21" s="66">
        <v>0.8</v>
      </c>
      <c r="J21" s="67"/>
      <c r="K21" s="67"/>
      <c r="L21" s="67"/>
    </row>
    <row r="22" spans="1:12" ht="13.5">
      <c r="A22" s="59">
        <v>30205</v>
      </c>
      <c r="B22" s="34" t="s">
        <v>111</v>
      </c>
      <c r="C22" s="60">
        <f t="shared" si="1"/>
        <v>0.5</v>
      </c>
      <c r="D22" s="60"/>
      <c r="E22" s="66">
        <v>0.5</v>
      </c>
      <c r="J22" s="67"/>
      <c r="K22" s="67"/>
      <c r="L22" s="67"/>
    </row>
    <row r="23" spans="1:12" ht="13.5">
      <c r="A23" s="59">
        <v>30206</v>
      </c>
      <c r="B23" s="34" t="s">
        <v>112</v>
      </c>
      <c r="C23" s="60">
        <f t="shared" si="1"/>
        <v>2</v>
      </c>
      <c r="D23" s="60"/>
      <c r="E23" s="66">
        <v>2</v>
      </c>
      <c r="J23" s="67"/>
      <c r="K23" s="67"/>
      <c r="L23" s="67"/>
    </row>
    <row r="24" spans="1:12" ht="13.5">
      <c r="A24" s="59">
        <v>30213</v>
      </c>
      <c r="B24" s="34" t="s">
        <v>113</v>
      </c>
      <c r="C24" s="60">
        <f t="shared" si="1"/>
        <v>1</v>
      </c>
      <c r="D24" s="60"/>
      <c r="E24" s="60">
        <v>1</v>
      </c>
      <c r="J24" s="67"/>
      <c r="K24" s="67"/>
      <c r="L24" s="67"/>
    </row>
    <row r="25" spans="1:12" ht="13.5">
      <c r="A25" s="59">
        <v>30215</v>
      </c>
      <c r="B25" s="34" t="s">
        <v>114</v>
      </c>
      <c r="C25" s="60">
        <f t="shared" si="1"/>
        <v>1</v>
      </c>
      <c r="D25" s="60"/>
      <c r="E25" s="60">
        <v>1</v>
      </c>
      <c r="J25" s="67"/>
      <c r="K25" s="67"/>
      <c r="L25" s="67"/>
    </row>
    <row r="26" spans="1:12" ht="13.5">
      <c r="A26" s="59">
        <v>30216</v>
      </c>
      <c r="B26" s="34" t="s">
        <v>115</v>
      </c>
      <c r="C26" s="60">
        <f t="shared" si="1"/>
        <v>1</v>
      </c>
      <c r="D26" s="60"/>
      <c r="E26" s="60">
        <v>1</v>
      </c>
      <c r="J26" s="67"/>
      <c r="K26" s="67"/>
      <c r="L26" s="67"/>
    </row>
    <row r="27" spans="1:12" ht="13.5">
      <c r="A27" s="59">
        <v>30217</v>
      </c>
      <c r="B27" s="34" t="s">
        <v>116</v>
      </c>
      <c r="C27" s="60">
        <f t="shared" si="1"/>
        <v>3</v>
      </c>
      <c r="D27" s="60"/>
      <c r="E27" s="60">
        <v>3</v>
      </c>
      <c r="J27" s="67"/>
      <c r="K27" s="67"/>
      <c r="L27" s="67"/>
    </row>
    <row r="28" spans="1:12" ht="13.5">
      <c r="A28" s="59">
        <v>30226</v>
      </c>
      <c r="B28" s="34" t="s">
        <v>117</v>
      </c>
      <c r="C28" s="60">
        <f t="shared" si="1"/>
        <v>0.7</v>
      </c>
      <c r="D28" s="60"/>
      <c r="E28" s="60">
        <v>0.7</v>
      </c>
      <c r="J28" s="67"/>
      <c r="K28" s="67"/>
      <c r="L28" s="67"/>
    </row>
    <row r="29" spans="1:12" ht="13.5">
      <c r="A29" s="59">
        <v>30228</v>
      </c>
      <c r="B29" s="34" t="s">
        <v>118</v>
      </c>
      <c r="C29" s="60">
        <f aca="true" t="shared" si="2" ref="C26:C33">D29+E29</f>
        <v>0</v>
      </c>
      <c r="D29" s="60"/>
      <c r="E29" s="60"/>
      <c r="J29" s="67"/>
      <c r="K29" s="67"/>
      <c r="L29" s="67"/>
    </row>
    <row r="30" spans="1:12" ht="13.5">
      <c r="A30" s="59">
        <v>30229</v>
      </c>
      <c r="B30" s="34" t="s">
        <v>119</v>
      </c>
      <c r="C30" s="60">
        <f t="shared" si="2"/>
        <v>0</v>
      </c>
      <c r="D30" s="60"/>
      <c r="E30" s="60"/>
      <c r="J30" s="67"/>
      <c r="K30" s="67"/>
      <c r="L30" s="67"/>
    </row>
    <row r="31" spans="1:12" ht="13.5">
      <c r="A31" s="59">
        <v>30231</v>
      </c>
      <c r="B31" s="34" t="s">
        <v>120</v>
      </c>
      <c r="C31" s="60">
        <f t="shared" si="2"/>
        <v>0</v>
      </c>
      <c r="D31" s="60"/>
      <c r="E31" s="60"/>
      <c r="J31" s="67"/>
      <c r="K31" s="67"/>
      <c r="L31" s="67"/>
    </row>
    <row r="32" spans="1:12" ht="13.5">
      <c r="A32" s="59">
        <v>30239</v>
      </c>
      <c r="B32" s="34" t="s">
        <v>121</v>
      </c>
      <c r="C32" s="60">
        <f t="shared" si="2"/>
        <v>0</v>
      </c>
      <c r="D32" s="60"/>
      <c r="E32" s="60"/>
      <c r="J32" s="67"/>
      <c r="K32" s="67"/>
      <c r="L32" s="67"/>
    </row>
    <row r="33" spans="1:12" ht="13.5">
      <c r="A33" s="59">
        <v>30299</v>
      </c>
      <c r="B33" s="34" t="s">
        <v>122</v>
      </c>
      <c r="C33" s="60">
        <f t="shared" si="2"/>
        <v>1</v>
      </c>
      <c r="D33" s="60"/>
      <c r="E33" s="60">
        <v>1</v>
      </c>
      <c r="H33" s="67"/>
      <c r="J33" s="67"/>
      <c r="K33" s="67"/>
      <c r="L33" s="67"/>
    </row>
    <row r="34" spans="1:12" ht="13.5">
      <c r="A34" s="59">
        <v>303</v>
      </c>
      <c r="B34" s="34" t="s">
        <v>123</v>
      </c>
      <c r="C34" s="60">
        <f>SUM(C35:C38)</f>
        <v>0</v>
      </c>
      <c r="D34" s="60"/>
      <c r="E34" s="60"/>
      <c r="H34" s="67"/>
      <c r="J34" s="67"/>
      <c r="K34" s="67"/>
      <c r="L34" s="67"/>
    </row>
    <row r="35" spans="1:12" ht="13.5">
      <c r="A35" s="59">
        <v>30301</v>
      </c>
      <c r="B35" s="34" t="s">
        <v>124</v>
      </c>
      <c r="C35" s="60">
        <f>D35+E35</f>
        <v>0</v>
      </c>
      <c r="D35" s="60"/>
      <c r="E35" s="60"/>
      <c r="H35" s="67"/>
      <c r="J35" s="67"/>
      <c r="K35" s="67"/>
      <c r="L35" s="67"/>
    </row>
    <row r="36" spans="1:12" ht="13.5">
      <c r="A36" s="59">
        <v>30302</v>
      </c>
      <c r="B36" s="34" t="s">
        <v>125</v>
      </c>
      <c r="C36" s="60">
        <f>D36+E36</f>
        <v>0</v>
      </c>
      <c r="D36" s="60"/>
      <c r="E36" s="60"/>
      <c r="H36" s="67"/>
      <c r="J36" s="67"/>
      <c r="K36" s="67"/>
      <c r="L36" s="67"/>
    </row>
    <row r="37" spans="1:12" ht="13.5">
      <c r="A37" s="59">
        <v>30305</v>
      </c>
      <c r="B37" s="34" t="s">
        <v>126</v>
      </c>
      <c r="C37" s="60">
        <f>D37+E37</f>
        <v>0</v>
      </c>
      <c r="D37" s="60"/>
      <c r="E37" s="60"/>
      <c r="H37" s="67"/>
      <c r="J37" s="67"/>
      <c r="K37" s="67"/>
      <c r="L37" s="67"/>
    </row>
    <row r="38" spans="1:10" ht="13.5">
      <c r="A38" s="59">
        <v>30309</v>
      </c>
      <c r="B38" s="34" t="s">
        <v>127</v>
      </c>
      <c r="C38" s="60">
        <f>D38+E38</f>
        <v>0</v>
      </c>
      <c r="D38" s="60"/>
      <c r="E38" s="60"/>
      <c r="J38" s="67"/>
    </row>
    <row r="39" spans="1:10" ht="13.5">
      <c r="A39" s="34"/>
      <c r="B39" s="33" t="s">
        <v>33</v>
      </c>
      <c r="C39" s="60">
        <f>C6+C18+C35</f>
        <v>200.29999999999995</v>
      </c>
      <c r="D39" s="60">
        <f>D6+D18+D35</f>
        <v>186.09999999999997</v>
      </c>
      <c r="E39" s="60">
        <f>E6+E18+E35</f>
        <v>14.2</v>
      </c>
      <c r="J39" s="67"/>
    </row>
  </sheetData>
  <sheetProtection/>
  <protectedRanges>
    <protectedRange sqref="D7:D9" name="区域1"/>
    <protectedRange sqref="E11:F11" name="区域1_1"/>
    <protectedRange sqref="D11:D13" name="区域1_2"/>
    <protectedRange sqref="D15" name="区域1_3"/>
    <protectedRange sqref="D17" name="区域1_4"/>
    <protectedRange sqref="F18" name="区域2"/>
    <protectedRange sqref="E18:E19" name="区域2_1"/>
    <protectedRange sqref="F21:G21" name="区域2_2"/>
    <protectedRange sqref="E21:E23" name="区域2_3"/>
  </protectedRanges>
  <mergeCells count="5">
    <mergeCell ref="A1:E1"/>
    <mergeCell ref="A2:B2"/>
    <mergeCell ref="A3:B3"/>
    <mergeCell ref="A4:B4"/>
    <mergeCell ref="C4:E4"/>
  </mergeCells>
  <printOptions/>
  <pageMargins left="0.51" right="0.51" top="0.75" bottom="0.75" header="0.31" footer="0.31"/>
  <pageSetup horizontalDpi="600" verticalDpi="600" orientation="portrait" paperSize="9"/>
  <ignoredErrors>
    <ignoredError sqref="C34" formulaRange="1"/>
  </ignoredErrors>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J9" sqref="J9"/>
    </sheetView>
  </sheetViews>
  <sheetFormatPr defaultColWidth="9.00390625" defaultRowHeight="13.5"/>
  <cols>
    <col min="1" max="1" width="20.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25" t="s">
        <v>128</v>
      </c>
      <c r="B1" s="25"/>
      <c r="C1" s="25"/>
      <c r="D1" s="25"/>
      <c r="E1" s="25"/>
      <c r="F1" s="25"/>
      <c r="G1" s="25"/>
      <c r="H1" s="25"/>
      <c r="I1" s="25"/>
      <c r="J1" s="25"/>
      <c r="K1" s="25"/>
      <c r="L1" s="25"/>
      <c r="M1" s="25"/>
    </row>
    <row r="2" spans="1:13" ht="15" customHeight="1">
      <c r="A2" s="37"/>
      <c r="B2" s="37"/>
      <c r="C2" s="37"/>
      <c r="D2" s="37"/>
      <c r="E2" s="37"/>
      <c r="F2" s="37"/>
      <c r="G2" s="28" t="s">
        <v>129</v>
      </c>
      <c r="H2" s="28"/>
      <c r="I2" s="28"/>
      <c r="J2" s="28"/>
      <c r="K2" s="28"/>
      <c r="L2" s="28"/>
      <c r="M2" s="28"/>
    </row>
    <row r="3" spans="1:13" ht="15" customHeight="1">
      <c r="A3" s="38" t="s">
        <v>62</v>
      </c>
      <c r="F3" s="39" t="s">
        <v>3</v>
      </c>
      <c r="G3" s="39"/>
      <c r="H3" s="39"/>
      <c r="I3" s="39"/>
      <c r="J3" s="39"/>
      <c r="K3" s="39"/>
      <c r="L3" s="39"/>
      <c r="M3" s="39"/>
    </row>
    <row r="4" spans="1:13" ht="32.25" customHeight="1">
      <c r="A4" s="40" t="s">
        <v>130</v>
      </c>
      <c r="B4" s="41" t="s">
        <v>131</v>
      </c>
      <c r="C4" s="32"/>
      <c r="D4" s="32"/>
      <c r="E4" s="32"/>
      <c r="F4" s="32"/>
      <c r="G4" s="32"/>
      <c r="H4" s="41" t="s">
        <v>84</v>
      </c>
      <c r="I4" s="32"/>
      <c r="J4" s="32"/>
      <c r="K4" s="32"/>
      <c r="L4" s="32"/>
      <c r="M4" s="32"/>
    </row>
    <row r="5" spans="1:13" ht="24" customHeight="1">
      <c r="A5" s="42"/>
      <c r="B5" s="32" t="s">
        <v>33</v>
      </c>
      <c r="C5" s="32" t="s">
        <v>132</v>
      </c>
      <c r="D5" s="32" t="s">
        <v>133</v>
      </c>
      <c r="E5" s="32"/>
      <c r="F5" s="32"/>
      <c r="G5" s="32" t="s">
        <v>134</v>
      </c>
      <c r="H5" s="32" t="s">
        <v>33</v>
      </c>
      <c r="I5" s="32" t="s">
        <v>132</v>
      </c>
      <c r="J5" s="32" t="s">
        <v>133</v>
      </c>
      <c r="K5" s="32"/>
      <c r="L5" s="32"/>
      <c r="M5" s="32" t="s">
        <v>134</v>
      </c>
    </row>
    <row r="6" spans="1:13" s="27" customFormat="1" ht="63" customHeight="1">
      <c r="A6" s="43"/>
      <c r="B6" s="32"/>
      <c r="C6" s="32"/>
      <c r="D6" s="32" t="s">
        <v>86</v>
      </c>
      <c r="E6" s="32" t="s">
        <v>135</v>
      </c>
      <c r="F6" s="32" t="s">
        <v>136</v>
      </c>
      <c r="G6" s="32"/>
      <c r="H6" s="32"/>
      <c r="I6" s="32"/>
      <c r="J6" s="32" t="s">
        <v>86</v>
      </c>
      <c r="K6" s="32" t="s">
        <v>135</v>
      </c>
      <c r="L6" s="32" t="s">
        <v>136</v>
      </c>
      <c r="M6" s="32"/>
    </row>
    <row r="7" spans="1:13" ht="33" customHeight="1">
      <c r="A7" s="44" t="s">
        <v>137</v>
      </c>
      <c r="B7" s="45">
        <v>3</v>
      </c>
      <c r="C7" s="45">
        <v>0</v>
      </c>
      <c r="D7" s="45">
        <v>0</v>
      </c>
      <c r="E7" s="45">
        <v>0</v>
      </c>
      <c r="F7" s="45">
        <v>0</v>
      </c>
      <c r="G7" s="45">
        <v>3</v>
      </c>
      <c r="H7" s="46">
        <v>3</v>
      </c>
      <c r="I7" s="47">
        <v>0</v>
      </c>
      <c r="J7" s="47">
        <v>0</v>
      </c>
      <c r="K7" s="47">
        <v>0</v>
      </c>
      <c r="L7" s="47">
        <v>0</v>
      </c>
      <c r="M7" s="47">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7"/>
  <sheetViews>
    <sheetView workbookViewId="0" topLeftCell="A1">
      <selection activeCell="A9" sqref="A9:IV15"/>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25" t="s">
        <v>138</v>
      </c>
      <c r="B1" s="26"/>
      <c r="C1" s="26"/>
      <c r="D1" s="26"/>
      <c r="E1" s="26"/>
    </row>
    <row r="2" spans="1:5" ht="15" customHeight="1">
      <c r="A2" s="27"/>
      <c r="B2" s="27"/>
      <c r="C2" s="27"/>
      <c r="D2" s="27"/>
      <c r="E2" s="28" t="s">
        <v>139</v>
      </c>
    </row>
    <row r="3" spans="1:5" ht="15" customHeight="1">
      <c r="A3" s="29" t="s">
        <v>81</v>
      </c>
      <c r="B3" s="30"/>
      <c r="E3" s="31" t="s">
        <v>3</v>
      </c>
    </row>
    <row r="4" spans="1:5" ht="20.25" customHeight="1">
      <c r="A4" s="32" t="s">
        <v>41</v>
      </c>
      <c r="B4" s="32" t="s">
        <v>42</v>
      </c>
      <c r="C4" s="32" t="s">
        <v>140</v>
      </c>
      <c r="D4" s="32"/>
      <c r="E4" s="32"/>
    </row>
    <row r="5" spans="1:5" s="24" customFormat="1" ht="20.25" customHeight="1">
      <c r="A5" s="32"/>
      <c r="B5" s="32"/>
      <c r="C5" s="33" t="s">
        <v>33</v>
      </c>
      <c r="D5" s="33" t="s">
        <v>55</v>
      </c>
      <c r="E5" s="33" t="s">
        <v>56</v>
      </c>
    </row>
    <row r="6" spans="1:5" ht="13.5">
      <c r="A6" s="34" t="s">
        <v>141</v>
      </c>
      <c r="B6" s="34"/>
      <c r="C6" s="34">
        <v>0</v>
      </c>
      <c r="D6" s="34">
        <v>0</v>
      </c>
      <c r="E6" s="34">
        <v>0</v>
      </c>
    </row>
    <row r="7" spans="1:5" ht="13.5">
      <c r="A7" s="34"/>
      <c r="B7" s="34"/>
      <c r="C7" s="34"/>
      <c r="D7" s="34"/>
      <c r="E7" s="34"/>
    </row>
    <row r="8" spans="1:5" ht="13.5">
      <c r="A8" s="34"/>
      <c r="B8" s="34"/>
      <c r="C8" s="34"/>
      <c r="D8" s="34"/>
      <c r="E8" s="34"/>
    </row>
    <row r="9" spans="1:5" ht="13.5">
      <c r="A9" s="34"/>
      <c r="B9" s="34"/>
      <c r="C9" s="34"/>
      <c r="D9" s="34"/>
      <c r="E9" s="34"/>
    </row>
    <row r="10" spans="1:5" ht="13.5">
      <c r="A10" s="34"/>
      <c r="B10" s="34"/>
      <c r="C10" s="34"/>
      <c r="D10" s="34"/>
      <c r="E10" s="34"/>
    </row>
    <row r="11" spans="1:5" ht="13.5">
      <c r="A11" s="34"/>
      <c r="B11" s="34"/>
      <c r="C11" s="34"/>
      <c r="D11" s="34"/>
      <c r="E11" s="34"/>
    </row>
    <row r="12" spans="1:5" ht="13.5">
      <c r="A12" s="34"/>
      <c r="B12" s="34"/>
      <c r="C12" s="34"/>
      <c r="D12" s="34"/>
      <c r="E12" s="34"/>
    </row>
    <row r="13" spans="1:5" ht="13.5">
      <c r="A13" s="34"/>
      <c r="B13" s="34"/>
      <c r="C13" s="34"/>
      <c r="D13" s="34"/>
      <c r="E13" s="34"/>
    </row>
    <row r="14" spans="1:5" ht="13.5">
      <c r="A14" s="34"/>
      <c r="B14" s="34"/>
      <c r="C14" s="34"/>
      <c r="D14" s="34"/>
      <c r="E14" s="34"/>
    </row>
    <row r="15" spans="1:5" s="24" customFormat="1" ht="13.5">
      <c r="A15" s="33"/>
      <c r="B15" s="33" t="s">
        <v>33</v>
      </c>
      <c r="C15" s="33">
        <v>0</v>
      </c>
      <c r="D15" s="33">
        <v>0</v>
      </c>
      <c r="E15" s="33">
        <v>0</v>
      </c>
    </row>
    <row r="16" spans="1:5" ht="13.5">
      <c r="A16" s="35" t="s">
        <v>142</v>
      </c>
      <c r="B16" s="35"/>
      <c r="C16" s="35"/>
      <c r="D16" s="35"/>
      <c r="E16" s="35"/>
    </row>
    <row r="17" spans="1:5" ht="13.5">
      <c r="A17" s="36"/>
      <c r="B17" s="36"/>
      <c r="C17" s="36"/>
      <c r="D17" s="36"/>
      <c r="E17" s="36"/>
    </row>
  </sheetData>
  <sheetProtection/>
  <mergeCells count="6">
    <mergeCell ref="A1:E1"/>
    <mergeCell ref="A3:B3"/>
    <mergeCell ref="C4:E4"/>
    <mergeCell ref="A4:A5"/>
    <mergeCell ref="B4:B5"/>
    <mergeCell ref="A16:E17"/>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4"/>
  <sheetViews>
    <sheetView zoomScale="55" zoomScaleNormal="55" zoomScaleSheetLayoutView="100" workbookViewId="0" topLeftCell="A1">
      <selection activeCell="O5" sqref="O5"/>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51.0039062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6"/>
    </row>
    <row r="2" spans="1:13" s="1" customFormat="1" ht="23.25" customHeight="1">
      <c r="A2" s="4" t="s">
        <v>143</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7" t="s">
        <v>144</v>
      </c>
    </row>
    <row r="4" spans="1:13" s="1" customFormat="1" ht="23.25" customHeight="1">
      <c r="A4" s="5" t="s">
        <v>145</v>
      </c>
      <c r="B4" s="6"/>
      <c r="C4" s="6"/>
      <c r="D4" s="6"/>
      <c r="E4" s="6"/>
      <c r="F4" s="6"/>
      <c r="G4" s="6"/>
      <c r="H4" s="6"/>
      <c r="I4" s="6"/>
      <c r="J4" s="18"/>
      <c r="K4" s="18"/>
      <c r="L4" s="18"/>
      <c r="M4" s="19" t="s">
        <v>3</v>
      </c>
    </row>
    <row r="5" spans="1:14" s="1" customFormat="1" ht="23.25" customHeight="1">
      <c r="A5" s="7" t="s">
        <v>146</v>
      </c>
      <c r="B5" s="7" t="s">
        <v>147</v>
      </c>
      <c r="C5" s="7"/>
      <c r="D5" s="7"/>
      <c r="E5" s="7"/>
      <c r="F5" s="7"/>
      <c r="G5" s="7"/>
      <c r="H5" s="7"/>
      <c r="I5" s="7"/>
      <c r="J5" s="9" t="s">
        <v>148</v>
      </c>
      <c r="K5" s="7" t="s">
        <v>149</v>
      </c>
      <c r="L5" s="7" t="s">
        <v>150</v>
      </c>
      <c r="M5" s="7"/>
      <c r="N5" s="20"/>
    </row>
    <row r="6" spans="1:14" s="1" customFormat="1" ht="23.25" customHeight="1">
      <c r="A6" s="7"/>
      <c r="B6" s="7" t="s">
        <v>151</v>
      </c>
      <c r="C6" s="8" t="s">
        <v>152</v>
      </c>
      <c r="D6" s="8"/>
      <c r="E6" s="8"/>
      <c r="F6" s="8"/>
      <c r="G6" s="8"/>
      <c r="H6" s="7" t="s">
        <v>153</v>
      </c>
      <c r="I6" s="7"/>
      <c r="J6" s="9"/>
      <c r="K6" s="7"/>
      <c r="L6" s="7" t="s">
        <v>154</v>
      </c>
      <c r="M6" s="7" t="s">
        <v>155</v>
      </c>
      <c r="N6" s="20"/>
    </row>
    <row r="7" spans="1:14" s="1" customFormat="1" ht="47.25" customHeight="1">
      <c r="A7" s="7"/>
      <c r="B7" s="7"/>
      <c r="C7" s="9" t="s">
        <v>63</v>
      </c>
      <c r="D7" s="9" t="s">
        <v>156</v>
      </c>
      <c r="E7" s="9" t="s">
        <v>157</v>
      </c>
      <c r="F7" s="9" t="s">
        <v>158</v>
      </c>
      <c r="G7" s="9" t="s">
        <v>159</v>
      </c>
      <c r="H7" s="9" t="s">
        <v>55</v>
      </c>
      <c r="I7" s="9" t="s">
        <v>56</v>
      </c>
      <c r="J7" s="9"/>
      <c r="K7" s="7"/>
      <c r="L7" s="7"/>
      <c r="M7" s="7"/>
      <c r="N7" s="20"/>
    </row>
    <row r="8" spans="1:14" s="1" customFormat="1" ht="408.75" customHeight="1">
      <c r="A8" s="10" t="s">
        <v>33</v>
      </c>
      <c r="B8" s="11">
        <v>492.3</v>
      </c>
      <c r="C8" s="12">
        <v>492.3</v>
      </c>
      <c r="D8" s="13"/>
      <c r="E8" s="12"/>
      <c r="F8" s="14"/>
      <c r="G8" s="12"/>
      <c r="H8" s="11">
        <v>200.3</v>
      </c>
      <c r="I8" s="11">
        <v>292</v>
      </c>
      <c r="J8" s="10" t="s">
        <v>160</v>
      </c>
      <c r="K8" s="10" t="s">
        <v>161</v>
      </c>
      <c r="L8" s="21" t="s">
        <v>162</v>
      </c>
      <c r="M8" s="21" t="s">
        <v>163</v>
      </c>
      <c r="N8" s="22"/>
    </row>
    <row r="9" spans="4:13" s="1" customFormat="1" ht="23.25" customHeight="1">
      <c r="D9" s="15"/>
      <c r="E9" s="15"/>
      <c r="F9" s="15"/>
      <c r="G9" s="15"/>
      <c r="H9" s="15"/>
      <c r="J9" s="15"/>
      <c r="L9" s="23"/>
      <c r="M9" s="23"/>
    </row>
    <row r="10" spans="5:6" s="1" customFormat="1" ht="23.25" customHeight="1">
      <c r="E10" s="15"/>
      <c r="F10" s="15"/>
    </row>
    <row r="11" s="1" customFormat="1" ht="15"/>
    <row r="12" s="1" customFormat="1" ht="15"/>
    <row r="13" s="1" customFormat="1" ht="15"/>
    <row r="14" s="1" customFormat="1" ht="23.25" customHeight="1">
      <c r="M14" s="15"/>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曾正阳</cp:lastModifiedBy>
  <cp:lastPrinted>2018-02-08T01:59:14Z</cp:lastPrinted>
  <dcterms:created xsi:type="dcterms:W3CDTF">2016-09-05T08:36:52Z</dcterms:created>
  <dcterms:modified xsi:type="dcterms:W3CDTF">2022-08-26T09:46:58Z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8D3AF53F98F341A6BE2CD25A50310C57</vt:lpwstr>
  </property>
  <property fmtid="{D5CDD505-2E9C-101B-9397-08002B2CF9AE}" pid="5" name="KSOReadingLayo">
    <vt:bool>true</vt:bool>
  </property>
</Properties>
</file>