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30" tabRatio="951"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11">'项目支出绩效目标表'!$A$1:$L$19</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 name="_xlnm.Print_Area" localSheetId="13">'政府采购表（货物、工程采购）'!$A$1:$Q$54</definedName>
    <definedName name="_xlnm.Print_Titles" localSheetId="13">'政府采购表（货物、工程采购）'!$1:$6</definedName>
  </definedNames>
  <calcPr fullCalcOnLoad="1"/>
</workbook>
</file>

<file path=xl/sharedStrings.xml><?xml version="1.0" encoding="utf-8"?>
<sst xmlns="http://schemas.openxmlformats.org/spreadsheetml/2006/main" count="800" uniqueCount="400">
  <si>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</si>
  <si>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</si>
  <si>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</si>
  <si>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</si>
  <si>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</si>
  <si>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</si>
  <si>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</si>
  <si>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</si>
  <si>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</si>
  <si>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</si>
  <si>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</si>
  <si>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</si>
  <si>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</si>
  <si>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</si>
  <si>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</si>
  <si>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</si>
  <si>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</si>
  <si>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</si>
  <si>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</si>
  <si>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</si>
  <si>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</si>
  <si>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</si>
  <si>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</si>
  <si>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</si>
  <si>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</si>
  <si>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</si>
  <si>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</si>
  <si>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</si>
  <si>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</si>
  <si>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</si>
  <si>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</si>
  <si>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</si>
  <si>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</si>
  <si>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</si>
  <si>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</si>
  <si>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</si>
  <si>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</si>
  <si>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</si>
  <si>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</si>
  <si>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</si>
  <si>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</si>
  <si>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</si>
  <si>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</si>
  <si>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</si>
  <si>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</si>
  <si>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</si>
  <si>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</si>
  <si>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</si>
  <si>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</si>
  <si>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</si>
  <si>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</si>
  <si>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</si>
  <si>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</si>
  <si>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</si>
  <si>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</si>
  <si>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</si>
  <si>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</si>
  <si>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</si>
  <si>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</si>
  <si>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</si>
  <si>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</si>
  <si>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</si>
  <si>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</si>
  <si>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</si>
  <si>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</si>
  <si>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</si>
  <si>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</si>
  <si>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</si>
  <si>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</si>
  <si>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</si>
  <si>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</si>
  <si>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</si>
  <si>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</si>
  <si>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</si>
  <si>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</si>
  <si>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</si>
  <si>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</si>
  <si>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</si>
  <si>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</si>
  <si>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</si>
  <si>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</si>
  <si>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</si>
  <si>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</si>
  <si>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</si>
  <si>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</si>
  <si>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</si>
  <si>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</si>
  <si>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</si>
  <si>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</si>
  <si>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</si>
  <si>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</si>
  <si>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</si>
  <si>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</si>
  <si>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</si>
  <si>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</si>
  <si>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</si>
  <si>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</si>
  <si>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</si>
  <si>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</si>
  <si>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</si>
  <si>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</si>
  <si>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</si>
  <si>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</si>
  <si>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</si>
  <si>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</si>
  <si>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</si>
  <si>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</si>
  <si>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</si>
  <si>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</si>
  <si>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</si>
  <si>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</si>
  <si>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</si>
  <si>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</si>
  <si>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</si>
  <si>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</si>
  <si>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</si>
  <si>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</si>
  <si>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</si>
  <si>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</si>
  <si>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</si>
  <si>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</si>
  <si>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</si>
  <si>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</si>
  <si>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</si>
  <si>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</si>
  <si>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</si>
  <si>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</si>
  <si>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</si>
  <si>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</si>
  <si>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</si>
  <si>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</si>
  <si>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</si>
  <si>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</si>
  <si>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</si>
  <si>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</si>
  <si>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</si>
  <si>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</si>
  <si>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</si>
  <si>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</si>
  <si>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</si>
  <si>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</si>
  <si>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</si>
  <si>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</si>
  <si>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</si>
  <si>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</si>
  <si>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</si>
  <si>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</si>
  <si>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</si>
  <si>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</si>
  <si>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</si>
  <si>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</si>
  <si>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</si>
  <si>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</si>
  <si>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</si>
  <si>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</si>
  <si>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</si>
  <si>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</si>
  <si>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</si>
  <si>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</si>
  <si>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</si>
  <si>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</si>
  <si>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</si>
  <si>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</si>
  <si>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</si>
  <si>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</si>
  <si>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</si>
  <si>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</si>
  <si>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</si>
  <si>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</si>
  <si>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</si>
  <si>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</si>
  <si>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</si>
  <si>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</si>
  <si>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</si>
  <si>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</si>
  <si>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</si>
  <si>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</si>
  <si>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</si>
  <si>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</si>
  <si>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</si>
  <si>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</si>
  <si>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</si>
  <si>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</si>
  <si>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</si>
  <si>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</si>
  <si>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</si>
  <si>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</si>
  <si>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</si>
  <si>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</si>
  <si>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</si>
  <si>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</si>
  <si>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</si>
  <si>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</si>
  <si>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</si>
  <si>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</si>
  <si>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</si>
  <si>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</si>
  <si>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</si>
  <si>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</si>
  <si>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</si>
  <si>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</si>
  <si>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</si>
  <si>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</si>
  <si>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</si>
  <si>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</si>
  <si>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</si>
  <si>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</si>
  <si>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</si>
  <si>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</si>
  <si>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</si>
  <si>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</si>
  <si>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</si>
  <si>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</si>
  <si>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</si>
  <si>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</si>
  <si>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</si>
  <si>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</si>
  <si>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</si>
  <si>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</si>
  <si>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</si>
  <si>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</si>
  <si>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</si>
  <si>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</si>
  <si>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</si>
  <si>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</si>
  <si>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</si>
  <si>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</si>
  <si>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</si>
  <si>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</si>
  <si>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</si>
  <si>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</si>
  <si>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</si>
  <si>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</si>
  <si>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</si>
  <si>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</si>
  <si>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</si>
  <si>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</si>
  <si>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</si>
  <si>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</si>
  <si>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</si>
  <si>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</si>
  <si>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</si>
  <si>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</si>
  <si>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</si>
  <si>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</si>
  <si>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</si>
  <si>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</si>
  <si>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</si>
  <si>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</si>
  <si>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</si>
  <si>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</si>
  <si>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</si>
  <si>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</si>
  <si>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</si>
  <si>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</si>
  <si>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</si>
  <si>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</si>
  <si>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</si>
  <si>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</si>
  <si>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</si>
  <si>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</si>
  <si>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</si>
  <si>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</si>
  <si>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</si>
  <si>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</si>
  <si>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</si>
  <si>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</si>
  <si>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</si>
  <si>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</si>
  <si>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</si>
  <si>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</si>
  <si>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</si>
  <si>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</si>
  <si>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</si>
  <si>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</si>
  <si>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</si>
  <si>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</si>
  <si>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</si>
  <si>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单位名称：常宁市林业局</t>
  </si>
  <si>
    <t>常宁市林业局</t>
  </si>
  <si>
    <t>449</t>
  </si>
  <si>
    <t>单位名称：常宁市林业局</t>
  </si>
  <si>
    <r>
      <t>2</t>
    </r>
    <r>
      <rPr>
        <sz val="9"/>
        <rFont val="宋体"/>
        <family val="0"/>
      </rPr>
      <t>13</t>
    </r>
  </si>
  <si>
    <r>
      <t>0</t>
    </r>
    <r>
      <rPr>
        <sz val="9"/>
        <rFont val="宋体"/>
        <family val="0"/>
      </rPr>
      <t>2</t>
    </r>
  </si>
  <si>
    <r>
      <t>0</t>
    </r>
    <r>
      <rPr>
        <sz val="9"/>
        <rFont val="宋体"/>
        <family val="0"/>
      </rPr>
      <t>1</t>
    </r>
  </si>
  <si>
    <t>行政运行</t>
  </si>
  <si>
    <r>
      <t>2</t>
    </r>
    <r>
      <rPr>
        <sz val="9"/>
        <rFont val="宋体"/>
        <family val="0"/>
      </rPr>
      <t>13</t>
    </r>
  </si>
  <si>
    <r>
      <t>0</t>
    </r>
    <r>
      <rPr>
        <sz val="9"/>
        <rFont val="宋体"/>
        <family val="0"/>
      </rPr>
      <t>2</t>
    </r>
  </si>
  <si>
    <r>
      <t>0</t>
    </r>
    <r>
      <rPr>
        <sz val="9"/>
        <rFont val="宋体"/>
        <family val="0"/>
      </rPr>
      <t>1</t>
    </r>
  </si>
  <si>
    <t>填报单位：常宁市林业局</t>
  </si>
  <si>
    <t>213</t>
  </si>
  <si>
    <t>02</t>
  </si>
  <si>
    <t>01</t>
  </si>
  <si>
    <t>单位名称：常宁市林业局</t>
  </si>
  <si>
    <t>油茶收摘及全民义务植树</t>
  </si>
  <si>
    <t>持续</t>
  </si>
  <si>
    <t>林业专项资金管理办法</t>
  </si>
  <si>
    <t>《常宁市人民政府办公室关于认真开展2017年度全民义务植树活动的通知》常政发【2017】2号</t>
  </si>
  <si>
    <t>宣传落实全民义务植树</t>
  </si>
  <si>
    <t>增强全民义务植树意思，掀起义务植树热潮。</t>
  </si>
  <si>
    <t>成立领导小组</t>
  </si>
  <si>
    <t>林业检查验收与设计</t>
  </si>
  <si>
    <t>湖南省造林检查验收办法</t>
  </si>
  <si>
    <t>为林业工程项目、油茶产业资金兑付提供依据</t>
  </si>
  <si>
    <t>提高了营造林质量，促进林业健康发展</t>
  </si>
  <si>
    <t>成立营造林检查验收工作领导小组，抽调专业技术人员，进行专门培训</t>
  </si>
  <si>
    <t>林业检疫与质量安全</t>
  </si>
  <si>
    <t>《湖南省林产品质量安全条例》（湖南省第十一届人民代表大会常务委员会议第十一次通过）</t>
  </si>
  <si>
    <t>林产品质量安全管理、监督和服务；宣传《湖南省林产品质量安全条例》、对企业的林产品质量抽检监测和土壤重金属含量抽样检测。</t>
  </si>
  <si>
    <t>将林产品质量安全管理工作纳入国民经济和社会发展规划，建立健全林产品质量安全管理、监督工作机制和服务体系。林产品质量建设生态产业大市的战略目标，以生态安全为前提，以农民增收为核心，以资源培育为基础，按照“生态兴产业、产业促生态”的原则，积极推进现代林业建设，不断提高林业的生态效益、经济效益和社会效益，促进林产品加工产业健康、快速、可持续发展。</t>
  </si>
  <si>
    <t>按《湖南省林产品质量安全条例》实施</t>
  </si>
  <si>
    <t>林地、湿地保护</t>
  </si>
  <si>
    <t>《湖南省湿地保护条例》</t>
  </si>
  <si>
    <t>通过宣传，提高市民保护意识。通过对重点地区巡查，及时发现问题及时处理，确保湿地资源和生物多样性不受破坏。</t>
  </si>
  <si>
    <t>1.通过宣传，提高市民保护意识。2.通过对重点地区巡查，及时发现问题及时处理，确保湿地资源和生物多样性不受破坏。</t>
  </si>
  <si>
    <t>制订方案、组织森林公安、林业执法大队、野保等部门开展巡查和专项执法行动。</t>
  </si>
  <si>
    <t>动植物保护</t>
  </si>
  <si>
    <t>《中华人民共和国野生动物保护法》</t>
  </si>
  <si>
    <t>通过宣传，提高市民保护意识；通过对重点地区巡查，及时发现问题及时处理，确保野生动植物资源不受破坏。加强监测，对禽流感可防可控。</t>
  </si>
  <si>
    <t>林业产业建设与管理</t>
  </si>
  <si>
    <t>《中共常宁市委、常宁市人民政府关于加快油茶产业发展的意见》（常发【2008】5号）</t>
  </si>
  <si>
    <t>提高了乡镇村发展林业产业积极性，推动了油茶产业发展</t>
  </si>
  <si>
    <t>促进全市林业产业发展</t>
  </si>
  <si>
    <t>成立产业建设领导小组，加强对项目领导</t>
  </si>
  <si>
    <t>退耕还林建设</t>
  </si>
  <si>
    <t>《湖南省人民政府关于完善退耕还林政策的实施意见》（湘政发[2008]15号）</t>
  </si>
  <si>
    <t>全面完成省级下达任务，确保造林成活率达标</t>
  </si>
  <si>
    <t>工程效益突显在以下几个方面：①森林覆盖率及林分生长量明显增长，②减少水土流失，③涵养水源，④净化空气，⑤林农收入增加等。</t>
  </si>
  <si>
    <t>苗圃差额补贴</t>
  </si>
  <si>
    <t>三定职能</t>
  </si>
  <si>
    <t>促进苗圃发展，保障优质苗木供应。</t>
  </si>
  <si>
    <t>及时下拨</t>
  </si>
  <si>
    <t>国务院办公厅文件（国办发[2014]26号）《关于进一步加强林业有害生物防治工作的意见》</t>
  </si>
  <si>
    <t>全面清除枯死木，防控松材线虫病的发生和传播。</t>
  </si>
  <si>
    <t>制订除治方案、落实除治经费、组织专业班子全面完成。</t>
  </si>
  <si>
    <t>“常宁茶油”公共品牌建设</t>
  </si>
  <si>
    <t>信息化规划服务</t>
  </si>
  <si>
    <t>2020</t>
  </si>
  <si>
    <t>批</t>
  </si>
  <si>
    <t>地质公园基础设施建设</t>
  </si>
  <si>
    <t>其他构筑物</t>
  </si>
  <si>
    <t>2020年退耕还林还湿</t>
  </si>
  <si>
    <t>林地</t>
  </si>
  <si>
    <t>林业局办公楼维修</t>
  </si>
  <si>
    <t>房屋修缮</t>
  </si>
  <si>
    <t>地质公园详细规划</t>
  </si>
  <si>
    <t>工程设计服务</t>
  </si>
  <si>
    <t>森林防火项目建设</t>
  </si>
  <si>
    <t>消防设备</t>
  </si>
  <si>
    <t>森林经营规划编制</t>
  </si>
  <si>
    <t>地质公园总体规划</t>
  </si>
  <si>
    <t>本级森林防火经费</t>
  </si>
  <si>
    <t>其他农业和林业机械</t>
  </si>
  <si>
    <t>地质公园勘界立碑</t>
  </si>
  <si>
    <t>其他印刷品</t>
  </si>
  <si>
    <t>其他网络设备</t>
  </si>
  <si>
    <t>油茶森林认证管理</t>
  </si>
  <si>
    <t>测试评估认证服务</t>
  </si>
  <si>
    <t>油茶事务管理</t>
  </si>
  <si>
    <t>其他保险服务</t>
  </si>
  <si>
    <t>苗木类</t>
  </si>
  <si>
    <t>地质公园地质遗迹、文物古迹保护</t>
  </si>
  <si>
    <t>制服</t>
  </si>
  <si>
    <t>农林牧渔专用仪器</t>
  </si>
  <si>
    <t>台</t>
  </si>
  <si>
    <t>林业有害生物普查预防经费</t>
  </si>
  <si>
    <t>小规格木材</t>
  </si>
  <si>
    <t>地质公园日常管理事务</t>
  </si>
  <si>
    <t>纸质档案</t>
  </si>
  <si>
    <t>木制台、桌类</t>
  </si>
  <si>
    <t>地质公园服务中心开办费</t>
  </si>
  <si>
    <t>台式计算机</t>
  </si>
  <si>
    <t>喷墨盒</t>
  </si>
  <si>
    <t>化学农药</t>
  </si>
  <si>
    <t>家用电器和电子产品专门零售服务</t>
  </si>
  <si>
    <t>个</t>
  </si>
  <si>
    <t>激光打印机</t>
  </si>
  <si>
    <t>新增</t>
  </si>
  <si>
    <r>
      <t>20</t>
    </r>
    <r>
      <rPr>
        <sz val="9"/>
        <rFont val="宋体"/>
        <family val="0"/>
      </rPr>
      <t>20</t>
    </r>
    <r>
      <rPr>
        <sz val="9"/>
        <rFont val="宋体"/>
        <family val="0"/>
      </rPr>
      <t>年全年</t>
    </r>
  </si>
  <si>
    <r>
      <t>20</t>
    </r>
    <r>
      <rPr>
        <sz val="9"/>
        <rFont val="宋体"/>
        <family val="0"/>
      </rPr>
      <t>20</t>
    </r>
    <r>
      <rPr>
        <sz val="9"/>
        <rFont val="宋体"/>
        <family val="0"/>
      </rPr>
      <t>年5月前完成春季营造林检查验收，11月前完成秋季营造林检查验收</t>
    </r>
  </si>
  <si>
    <r>
      <t>20</t>
    </r>
    <r>
      <rPr>
        <sz val="9"/>
        <rFont val="宋体"/>
        <family val="0"/>
      </rPr>
      <t>20</t>
    </r>
    <r>
      <rPr>
        <sz val="9"/>
        <rFont val="宋体"/>
        <family val="0"/>
      </rPr>
      <t>年春季和秋冬季</t>
    </r>
  </si>
  <si>
    <t>《湖南省地质环境保护条例》、《关于设立常宁市地质公园管理所的通知》（常编发【2006】32号）</t>
  </si>
  <si>
    <t>理顺管理职能，对地质遗迹进行管理、开发和保护。</t>
  </si>
  <si>
    <t>成立地质公园服务中心，配置人员，配置办公用品，使各项工作有效运转。</t>
  </si>
  <si>
    <t>成立领导小组</t>
  </si>
  <si>
    <t>《中共常宁市委常宁市人民政府关于加快建成中国油茶产业第一县（市）的实施意见》（常发[2019]5号）</t>
  </si>
  <si>
    <t>培育高产油茶林</t>
  </si>
  <si>
    <t>通过技术指导、培育高产油茶林</t>
  </si>
  <si>
    <t>成立油茶产业建设领导小组，制定工作方案</t>
  </si>
  <si>
    <t>常宁市林业局</t>
  </si>
  <si>
    <t>目标1：改善生态环境         目标2：发展林业产业</t>
  </si>
  <si>
    <t xml:space="preserve">
（一）负责林业及其生态保护修复的监督管理。拟订林业及其生态保护修复的政策、规划和标准，起草相关规程和规范性文件草案，并组织实施。组织开展森林资源、湿地、荒漠及陆生野生动植物资源的动态监测与评价。承担林业生态文明建设的有关工作。
（二）负责林业生态保护修复及造林绿化工作。拟订全市造林绿化的计划，标准和规程，并组织实施。指导生态公益林和商品林的培育工作；组织林木种子、草种种质资源普查，组织指导林木花卉工作，管理林木种苗、草种生产经营行为，负责良种选育推广；承担植树造林、封山育林和以植树种草等生物措施防治水土流失的指导工作；指导、监督全民义务植树、造林绿化工作；负责退耕还林工作；负责绿色常宁建设的有关工作；指导林业有害生物防治检疫工作；承担林业应对气候变化的相关工作，承担市绿化委员会的具体工作。
（三）负责森林、湿地资源的监督管理。组织编制全市森林采伐限额,报上级批准后监督执行。负责林地管理，拟订林地保护利用规划并组织实施。协助管理国有森林资源。拟订湿地保护的有关本级标准和规定，监督管理湿地的合理利用，拟订全市湿地保护规划，组织实施建立湿地保护小区、湿地公园等保护管理工作。负责全市林产品行业的管理工作；参与拟订全市林产品行业政策及其发展战略和生产布局并监督实施。 
（四）负责监督管理全市石漠化防治工作。组织拟订全市防沙治沙、石漠化防治及沙化土地封禁保护区建设规划，参与拟订相关本级标准和规定并组织实施，监督沙化土地的合理利用，组织、指导建设项目对土地沙化影响的审核，组织、指导沙化灾害预测预报和应急处置。
（五）负责陆生野生动植物资源的监督管理，组织开展陆生野生动植物资源调查，依法组织、指导陆生野生动植物的救护繁殖、栖息地恢复发展、疫源疫病监测，监督管理全市陆生野生动植物猎捕或采集、驯养繁殖或培植、经营利用，监督管理野生动植物进出口。负责濒危物种进口管理和国家保护的野生动物、珍稀树种木材、珍稀野生动植物及其产品的进出口审核、申报工作。
（六）负责监督管理各类自然保护地。拟订各类自然保护地规划和相关标准，负责衡阳市委委托市政府或由市政府直接行使所有权的国家公园等自然保护地的自然资源资产管理。提出新建、调整各类自然保护地的审核建议并按程序报批，组织审核世界自然遗产的申报，会同有关部门审核自然与文化双重遗产的申报。依法指导森林、湿地、荒漠化和陆生野生动物类型自然保护区的建设和管理，监督管理林业生物种质资源、林业转基因生物安全、植物新品种保护。按分工负责生物多样性保护的有关工作。
（七）负责推进林业改革相关工作。拟订集体林权制度、国有林场等重大林业改革意见并监督实施。拟订全市农村林业发展、维护林业经营者合法权益的政策措施，负责林地、林权管理，指导林地林木承包经营及有关合同管理、森林资源资产评估，监督管理林权流转交易，协助林权纠纷调处和林地承包合同纠纷仲裁。负责组织指导森林保险、林业专业合作社建设等服务工作；指导国有林场（苗圃）、集体林场、森林公园和基层林业工作机构的建设和管理。
（八）负责组织、指导林业产业发展。拟订全市林业产业发展政策，合理调整林业产业发展布局。监督检查各产业对森林、湿地、荒漠和陆生野生动植物资源的开发利用。拟订林业资源优化配置政策，拟订林业产业县级标准并监督实施，组织指导林产品质量监督。指导山区综合开发和生态扶贫相关工作。
(九)组织、指导、监督全市油茶产业发展工作。负责拟订油茶产业发展规划和年度计划，并监督实施。负责油茶产业政策拟定和监督实施。负责油茶产业专项资金管理；负责油茶资源培育管理与服务；负责油茶产业提质增效、产品和生产要素交易管理。负责油茶科技创新、经营管理创新、金融创新管理与服务。负责区域性品牌建设和企业品牌建设管理。
（十）指导全市森林公安工作。监督管理森林公安队伍，承担全市林业重大违法案件的查处和全市林业违法案件的查处指导工作。负责相关行政执法监管工作，指导林业社会治安治理工作。
（十一）负责森林防火工作。落实综合防灾减灾规划相关要求，组织编制森林防火中长期预防规划和防护标准并指导实施。指导开展防火巡护、火源管理、防火设施建设工作。指导国有林场、森林公园、风景名胜区、自然遗产、地质公园以及自然保护地开展防火宣传教育、监测预警、监督检查等防火工作；必要时，可以提请市应急管理局，以市应急指挥机构名义，部署相关森林防火工作。
（十二）负责林业资金和国有资产监督管理。拟订全市林业发展战略、中长期发展规划并组织实施。研究提出林业发展的经济调节意见以及林业产业发展的有关政策建议。监管国有林业资产，管理本级林业资金，提出市级财政性资金安排建议，按市政府规定的权限，审批、核准本级规划内和年度计划内固定资产投资项目。组织申报全市林业贷款贴息及林业建设重点工程项目计划，指导管理全市林业基本建设。编制本级林业部门预算，提出林业固定资产投资规模和方向、并组织实施。编制并组织全市林业及其生态建设的年度生产计划。负责林业生态补偿工作。
（十三）负责林业科技、教育和外事工作，指导全市林业人才队伍的建设。
（十四）负责本行业、领域的应急管理工作，对本行业、领域的安全生产工作实施监督管理。
（十五）完成市委、市政府和上级主管部门交办的其他任务。发展规划并组织实施，研究提出林业发展的经济调节意见以及林业产业发展的有关政策建议；监管国有林业资产；管理本市林业资金。组织开展全市植树造林、封山育林工作。组织、指导陆生野生动植物资源的保护和合理开发利用等。</t>
  </si>
  <si>
    <t>指标1：林木蓄积量达到306.8万立方米         指标2：森林覆盖率达到55.5%</t>
  </si>
  <si>
    <t>经济效益：新造林年收入15000万元                         生态效益：改善生态环境         社会效益：增加就业岗位</t>
  </si>
  <si>
    <t>填报单位;常宁市林业局</t>
  </si>
  <si>
    <t>填报单位：常宁市林业局</t>
  </si>
  <si>
    <t>地质公园日常建设维护运转经费</t>
  </si>
  <si>
    <t>油茶管理事务</t>
  </si>
  <si>
    <t>林地、湿地保护</t>
  </si>
  <si>
    <t>林业有害生物普查防治经费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</si>
</sst>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 "/>
    <numFmt numFmtId="184" formatCode="0.00_ "/>
    <numFmt numFmtId="185" formatCode="#,##0.0000_ "/>
    <numFmt numFmtId="186" formatCode="###,###,###,##0"/>
  </numFmts>
  <fonts count="53">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0"/>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85">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right" vertical="center"/>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1" applyFont="1" applyBorder="1" applyAlignment="1">
      <alignment vertical="center"/>
      <protection/>
    </xf>
    <xf numFmtId="0" fontId="11" fillId="0" borderId="0" xfId="41" applyFont="1" applyBorder="1" applyAlignment="1">
      <alignment vertical="center"/>
      <protection/>
    </xf>
    <xf numFmtId="0" fontId="11" fillId="0" borderId="0" xfId="41" applyFont="1" applyBorder="1" applyAlignment="1">
      <alignment horizontal="left" vertical="center"/>
      <protection/>
    </xf>
    <xf numFmtId="0" fontId="11" fillId="0" borderId="0" xfId="41" applyFont="1" applyAlignment="1">
      <alignment vertical="center"/>
      <protection/>
    </xf>
    <xf numFmtId="0" fontId="0" fillId="0" borderId="19"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0" fillId="0" borderId="0" xfId="0" applyFont="1" applyAlignment="1">
      <alignment/>
    </xf>
    <xf numFmtId="49" fontId="0" fillId="34" borderId="19" xfId="0" applyNumberFormat="1" applyFont="1" applyFill="1" applyBorder="1" applyAlignment="1" applyProtection="1">
      <alignment horizontal="center" vertical="center" wrapText="1"/>
      <protection/>
    </xf>
    <xf numFmtId="0" fontId="0" fillId="0" borderId="13" xfId="0" applyBorder="1" applyAlignment="1">
      <alignment/>
    </xf>
    <xf numFmtId="182" fontId="8" fillId="0" borderId="9" xfId="0" applyNumberFormat="1" applyFont="1" applyFill="1" applyBorder="1" applyAlignment="1" applyProtection="1">
      <alignment horizontal="left" vertical="center" wrapText="1"/>
      <protection/>
    </xf>
    <xf numFmtId="0" fontId="0" fillId="34" borderId="10" xfId="0" applyFill="1" applyBorder="1" applyAlignment="1">
      <alignment shrinkToFit="1"/>
    </xf>
    <xf numFmtId="49" fontId="8" fillId="0" borderId="10" xfId="0" applyNumberFormat="1" applyFont="1" applyFill="1" applyBorder="1" applyAlignment="1" applyProtection="1">
      <alignment horizontal="center" vertical="center" wrapText="1"/>
      <protection locked="0"/>
    </xf>
    <xf numFmtId="182" fontId="8" fillId="0" borderId="10" xfId="0" applyNumberFormat="1" applyFont="1" applyFill="1" applyBorder="1" applyAlignment="1" applyProtection="1">
      <alignment horizontal="left" vertical="center" wrapText="1"/>
      <protection locked="0"/>
    </xf>
    <xf numFmtId="49" fontId="0" fillId="34" borderId="19" xfId="0" applyNumberFormat="1" applyFont="1" applyFill="1" applyBorder="1" applyAlignment="1" applyProtection="1">
      <alignment horizontal="center" vertical="center" wrapText="1"/>
      <protection locked="0"/>
    </xf>
    <xf numFmtId="49" fontId="5" fillId="34" borderId="9" xfId="0" applyNumberFormat="1" applyFont="1" applyFill="1" applyBorder="1" applyAlignment="1" applyProtection="1">
      <alignment horizontal="center" vertical="center"/>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protection/>
    </xf>
    <xf numFmtId="0" fontId="0" fillId="34" borderId="10" xfId="0" applyNumberFormat="1" applyFont="1" applyFill="1" applyBorder="1" applyAlignment="1" applyProtection="1">
      <alignment horizontal="center" vertical="center" wrapText="1"/>
      <protection/>
    </xf>
    <xf numFmtId="0" fontId="0" fillId="34" borderId="9" xfId="0" applyNumberFormat="1" applyFont="1" applyFill="1" applyBorder="1" applyAlignment="1" applyProtection="1">
      <alignment horizontal="left" vertical="center" wrapText="1"/>
      <protection/>
    </xf>
    <xf numFmtId="49" fontId="8" fillId="0" borderId="9" xfId="40" applyNumberFormat="1" applyFont="1" applyBorder="1" applyAlignment="1">
      <alignment horizontal="center" vertical="center" wrapText="1"/>
      <protection/>
    </xf>
    <xf numFmtId="49" fontId="0" fillId="0" borderId="9" xfId="0" applyNumberFormat="1" applyFont="1" applyFill="1" applyBorder="1" applyAlignment="1" applyProtection="1">
      <alignment horizontal="left" vertical="center" shrinkToFit="1"/>
      <protection/>
    </xf>
    <xf numFmtId="0" fontId="0" fillId="0" borderId="0" xfId="0" applyFont="1" applyFill="1" applyAlignment="1">
      <alignment/>
    </xf>
    <xf numFmtId="49" fontId="0" fillId="34" borderId="19" xfId="0" applyNumberFormat="1" applyFont="1" applyFill="1" applyBorder="1" applyAlignment="1">
      <alignment horizontal="justify" vertical="center"/>
    </xf>
    <xf numFmtId="186" fontId="0" fillId="34" borderId="19" xfId="0" applyNumberFormat="1" applyFont="1" applyFill="1" applyBorder="1" applyAlignment="1">
      <alignment horizontal="right"/>
    </xf>
    <xf numFmtId="49" fontId="0" fillId="34" borderId="10" xfId="0" applyNumberFormat="1" applyFont="1" applyFill="1" applyBorder="1" applyAlignment="1">
      <alignment horizontal="justify" vertical="center"/>
    </xf>
    <xf numFmtId="186" fontId="0" fillId="34" borderId="10" xfId="0" applyNumberFormat="1" applyFont="1" applyFill="1" applyBorder="1" applyAlignment="1">
      <alignment horizontal="right"/>
    </xf>
    <xf numFmtId="49" fontId="0" fillId="34" borderId="9" xfId="0" applyNumberFormat="1" applyFont="1" applyFill="1" applyBorder="1" applyAlignment="1" applyProtection="1">
      <alignment horizontal="center" vertical="center" wrapText="1"/>
      <protection/>
    </xf>
    <xf numFmtId="0" fontId="0" fillId="34" borderId="10" xfId="0" applyNumberFormat="1" applyFont="1" applyFill="1" applyBorder="1" applyAlignment="1" applyProtection="1">
      <alignment horizontal="center" vertical="center" wrapText="1"/>
      <protection/>
    </xf>
    <xf numFmtId="0" fontId="8" fillId="0" borderId="10" xfId="0" applyFont="1" applyFill="1" applyBorder="1" applyAlignment="1">
      <alignment horizontal="left" vertical="center" wrapText="1"/>
    </xf>
    <xf numFmtId="0" fontId="8" fillId="0" borderId="9" xfId="40" applyFont="1" applyBorder="1" applyAlignment="1">
      <alignment horizontal="center" vertical="center" wrapText="1"/>
      <protection/>
    </xf>
    <xf numFmtId="0" fontId="8" fillId="0" borderId="9" xfId="40" applyFont="1" applyBorder="1" applyAlignment="1">
      <alignment horizontal="left" vertical="center" wrapText="1"/>
      <protection/>
    </xf>
    <xf numFmtId="0" fontId="8" fillId="0" borderId="9" xfId="40" applyFont="1" applyFill="1" applyBorder="1" applyAlignment="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0" borderId="18" xfId="0" applyBorder="1" applyAlignment="1">
      <alignment/>
    </xf>
    <xf numFmtId="0" fontId="8" fillId="0" borderId="19" xfId="0" applyFont="1" applyBorder="1" applyAlignment="1">
      <alignment horizontal="center" vertical="center" wrapText="1"/>
    </xf>
    <xf numFmtId="180" fontId="8" fillId="0" borderId="12" xfId="0" applyNumberFormat="1" applyFont="1" applyFill="1" applyBorder="1" applyAlignment="1" applyProtection="1">
      <alignment horizontal="center" vertical="center" wrapText="1"/>
      <protection/>
    </xf>
    <xf numFmtId="49" fontId="8" fillId="34" borderId="10" xfId="40" applyNumberFormat="1" applyFont="1" applyFill="1" applyBorder="1" applyAlignment="1" applyProtection="1">
      <alignment horizontal="left" vertical="center" wrapText="1"/>
      <protection/>
    </xf>
    <xf numFmtId="49" fontId="8" fillId="34" borderId="10" xfId="40" applyNumberFormat="1" applyFont="1" applyFill="1" applyBorder="1" applyAlignment="1" applyProtection="1">
      <alignment horizontal="center" vertical="center" wrapText="1"/>
      <protection/>
    </xf>
    <xf numFmtId="3" fontId="8" fillId="34" borderId="9" xfId="40" applyNumberFormat="1" applyFont="1" applyFill="1" applyBorder="1" applyAlignment="1" applyProtection="1">
      <alignment horizontal="center" vertical="center" wrapText="1"/>
      <protection/>
    </xf>
    <xf numFmtId="49" fontId="8" fillId="34" borderId="12" xfId="40" applyNumberFormat="1" applyFont="1" applyFill="1" applyBorder="1" applyAlignment="1" applyProtection="1">
      <alignment horizontal="center" vertical="center" wrapText="1"/>
      <protection/>
    </xf>
    <xf numFmtId="177" fontId="0" fillId="34" borderId="19" xfId="52" applyFont="1" applyFill="1" applyBorder="1" applyAlignment="1">
      <alignment horizontal="right" vertical="center"/>
    </xf>
    <xf numFmtId="177" fontId="0" fillId="34" borderId="9" xfId="52" applyFont="1" applyFill="1" applyBorder="1" applyAlignment="1">
      <alignment horizontal="right" vertical="center"/>
    </xf>
    <xf numFmtId="177" fontId="0" fillId="34" borderId="10" xfId="52" applyFont="1" applyFill="1" applyBorder="1" applyAlignment="1">
      <alignment horizontal="right" vertical="center"/>
    </xf>
    <xf numFmtId="0" fontId="8" fillId="0" borderId="0" xfId="0" applyFont="1" applyAlignment="1">
      <alignment horizontal="left" vertical="center" wrapText="1"/>
    </xf>
    <xf numFmtId="183" fontId="0" fillId="0" borderId="9" xfId="0" applyNumberFormat="1" applyBorder="1" applyAlignment="1">
      <alignment/>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3" xfId="0" applyBorder="1" applyAlignment="1">
      <alignment horizontal="left"/>
    </xf>
    <xf numFmtId="0" fontId="0" fillId="0" borderId="1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9"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9"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
      <protection/>
    </xf>
    <xf numFmtId="0" fontId="5" fillId="0" borderId="13"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2年预算公开分析表（26个部门财政拨款三公经费）"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tabSelected="1" zoomScaleSheetLayoutView="100" zoomScalePageLayoutView="0" workbookViewId="0" topLeftCell="A1">
      <selection activeCell="B17" sqref="B17"/>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3" t="s">
        <v>0</v>
      </c>
    </row>
    <row r="2" spans="1:6" ht="27.75" customHeight="1">
      <c r="A2" s="207" t="s">
        <v>1</v>
      </c>
      <c r="B2" s="207"/>
      <c r="C2" s="207"/>
      <c r="D2" s="207"/>
      <c r="E2" s="207"/>
      <c r="F2" s="207"/>
    </row>
    <row r="3" spans="1:6" ht="22.5" customHeight="1">
      <c r="A3" s="164" t="s">
        <v>278</v>
      </c>
      <c r="F3" t="s">
        <v>3</v>
      </c>
    </row>
    <row r="4" spans="1:6" ht="22.5" customHeight="1">
      <c r="A4" s="208" t="s">
        <v>4</v>
      </c>
      <c r="B4" s="209"/>
      <c r="C4" s="210" t="s">
        <v>5</v>
      </c>
      <c r="D4" s="210"/>
      <c r="E4" s="210"/>
      <c r="F4" s="210"/>
    </row>
    <row r="5" spans="1:6" ht="22.5" customHeight="1">
      <c r="A5" s="54" t="s">
        <v>6</v>
      </c>
      <c r="B5" s="55" t="s">
        <v>7</v>
      </c>
      <c r="C5" s="137" t="s">
        <v>8</v>
      </c>
      <c r="D5" s="138" t="s">
        <v>9</v>
      </c>
      <c r="E5" s="138" t="s">
        <v>10</v>
      </c>
      <c r="F5" s="138" t="s">
        <v>7</v>
      </c>
    </row>
    <row r="6" spans="1:6" s="32" customFormat="1" ht="22.5" customHeight="1">
      <c r="A6" s="139" t="s">
        <v>11</v>
      </c>
      <c r="B6" s="140">
        <f>B7+B8</f>
        <v>2897.47</v>
      </c>
      <c r="C6" s="141" t="s">
        <v>12</v>
      </c>
      <c r="D6" s="142"/>
      <c r="E6" s="141" t="s">
        <v>13</v>
      </c>
      <c r="F6" s="142">
        <f>F7+F8</f>
        <v>2761.34</v>
      </c>
    </row>
    <row r="7" spans="1:6" s="32" customFormat="1" ht="22.5" customHeight="1">
      <c r="A7" s="143" t="s">
        <v>14</v>
      </c>
      <c r="B7" s="142">
        <v>2843.47</v>
      </c>
      <c r="C7" s="144" t="s">
        <v>15</v>
      </c>
      <c r="D7" s="145"/>
      <c r="E7" s="144" t="s">
        <v>16</v>
      </c>
      <c r="F7" s="145">
        <v>2659.96</v>
      </c>
    </row>
    <row r="8" spans="1:6" s="32" customFormat="1" ht="22.5" customHeight="1">
      <c r="A8" s="143" t="s">
        <v>17</v>
      </c>
      <c r="B8" s="145">
        <v>54</v>
      </c>
      <c r="C8" s="144" t="s">
        <v>18</v>
      </c>
      <c r="D8" s="145"/>
      <c r="E8" s="144" t="s">
        <v>19</v>
      </c>
      <c r="F8" s="145">
        <v>101.38</v>
      </c>
    </row>
    <row r="9" spans="1:6" s="32" customFormat="1" ht="22.5" customHeight="1">
      <c r="A9" s="143" t="s">
        <v>20</v>
      </c>
      <c r="B9" s="145"/>
      <c r="C9" s="144" t="s">
        <v>21</v>
      </c>
      <c r="D9" s="145"/>
      <c r="E9" s="144" t="s">
        <v>22</v>
      </c>
      <c r="F9" s="145"/>
    </row>
    <row r="10" spans="1:6" s="32" customFormat="1" ht="22.5" customHeight="1">
      <c r="A10" s="143" t="s">
        <v>23</v>
      </c>
      <c r="B10" s="145"/>
      <c r="C10" s="144" t="s">
        <v>24</v>
      </c>
      <c r="D10" s="145"/>
      <c r="E10" s="144" t="s">
        <v>25</v>
      </c>
      <c r="F10" s="145">
        <f>SUM(F11:F20)</f>
        <v>195</v>
      </c>
    </row>
    <row r="11" spans="1:6" s="32" customFormat="1" ht="22.5" customHeight="1">
      <c r="A11" s="143" t="s">
        <v>26</v>
      </c>
      <c r="B11" s="145">
        <v>19.87</v>
      </c>
      <c r="C11" s="144" t="s">
        <v>27</v>
      </c>
      <c r="D11" s="145"/>
      <c r="E11" s="144" t="s">
        <v>28</v>
      </c>
      <c r="F11" s="145">
        <v>185</v>
      </c>
    </row>
    <row r="12" spans="1:6" s="32" customFormat="1" ht="22.5" customHeight="1">
      <c r="A12" s="143" t="s">
        <v>29</v>
      </c>
      <c r="B12" s="145"/>
      <c r="C12" s="144" t="s">
        <v>30</v>
      </c>
      <c r="D12" s="145"/>
      <c r="E12" s="144" t="s">
        <v>31</v>
      </c>
      <c r="F12" s="145"/>
    </row>
    <row r="13" spans="1:6" s="32" customFormat="1" ht="22.5" customHeight="1">
      <c r="A13" s="143" t="s">
        <v>32</v>
      </c>
      <c r="B13" s="145"/>
      <c r="C13" s="144" t="s">
        <v>33</v>
      </c>
      <c r="D13" s="145"/>
      <c r="E13" s="144" t="s">
        <v>34</v>
      </c>
      <c r="F13" s="145"/>
    </row>
    <row r="14" spans="1:6" s="32" customFormat="1" ht="22.5" customHeight="1">
      <c r="A14" s="143" t="s">
        <v>35</v>
      </c>
      <c r="B14" s="145"/>
      <c r="C14" s="144" t="s">
        <v>36</v>
      </c>
      <c r="D14" s="145"/>
      <c r="E14" s="144" t="s">
        <v>37</v>
      </c>
      <c r="F14" s="145"/>
    </row>
    <row r="15" spans="1:6" s="32" customFormat="1" ht="22.5" customHeight="1">
      <c r="A15" s="143" t="s">
        <v>38</v>
      </c>
      <c r="B15" s="145">
        <v>39</v>
      </c>
      <c r="C15" s="144" t="s">
        <v>39</v>
      </c>
      <c r="D15" s="145">
        <v>2956.34</v>
      </c>
      <c r="E15" s="144" t="s">
        <v>40</v>
      </c>
      <c r="F15" s="145">
        <v>10</v>
      </c>
    </row>
    <row r="16" spans="1:6" s="32" customFormat="1" ht="22.5" customHeight="1">
      <c r="A16" s="143" t="s">
        <v>41</v>
      </c>
      <c r="B16" s="140"/>
      <c r="C16" s="144" t="s">
        <v>42</v>
      </c>
      <c r="D16" s="145"/>
      <c r="E16" s="146" t="s">
        <v>43</v>
      </c>
      <c r="F16" s="145"/>
    </row>
    <row r="17" spans="1:6" s="32" customFormat="1" ht="22.5" customHeight="1">
      <c r="A17" s="147"/>
      <c r="B17" s="148"/>
      <c r="C17" s="143" t="s">
        <v>44</v>
      </c>
      <c r="D17" s="145"/>
      <c r="E17" s="149" t="s">
        <v>45</v>
      </c>
      <c r="F17" s="145"/>
    </row>
    <row r="18" spans="1:6" s="32" customFormat="1" ht="22.5" customHeight="1">
      <c r="A18" s="147"/>
      <c r="B18" s="150"/>
      <c r="C18" s="143" t="s">
        <v>46</v>
      </c>
      <c r="D18" s="145"/>
      <c r="E18" s="141" t="s">
        <v>47</v>
      </c>
      <c r="F18" s="145"/>
    </row>
    <row r="19" spans="1:6" s="32" customFormat="1" ht="22.5" customHeight="1">
      <c r="A19" s="147"/>
      <c r="B19" s="150"/>
      <c r="C19" s="143" t="s">
        <v>48</v>
      </c>
      <c r="D19" s="145"/>
      <c r="E19" s="144" t="s">
        <v>49</v>
      </c>
      <c r="F19" s="145"/>
    </row>
    <row r="20" spans="1:6" s="32" customFormat="1" ht="22.5" customHeight="1">
      <c r="A20" s="147"/>
      <c r="B20" s="150"/>
      <c r="C20" s="143" t="s">
        <v>50</v>
      </c>
      <c r="D20" s="145"/>
      <c r="E20" s="144" t="s">
        <v>51</v>
      </c>
      <c r="F20" s="145"/>
    </row>
    <row r="21" spans="1:6" s="32" customFormat="1" ht="22.5" customHeight="1">
      <c r="A21" s="147"/>
      <c r="B21" s="150"/>
      <c r="C21" s="143" t="s">
        <v>52</v>
      </c>
      <c r="D21" s="145"/>
      <c r="E21" s="144" t="s">
        <v>53</v>
      </c>
      <c r="F21" s="145"/>
    </row>
    <row r="22" spans="1:6" s="32" customFormat="1" ht="22.5" customHeight="1">
      <c r="A22" s="147"/>
      <c r="B22" s="150"/>
      <c r="C22" s="143" t="s">
        <v>54</v>
      </c>
      <c r="D22" s="145"/>
      <c r="E22" s="144" t="s">
        <v>55</v>
      </c>
      <c r="F22" s="145"/>
    </row>
    <row r="23" spans="1:6" s="32" customFormat="1" ht="22.5" customHeight="1">
      <c r="A23" s="147"/>
      <c r="B23" s="150"/>
      <c r="C23" s="143" t="s">
        <v>56</v>
      </c>
      <c r="D23" s="145"/>
      <c r="E23" s="144" t="s">
        <v>57</v>
      </c>
      <c r="F23" s="145"/>
    </row>
    <row r="24" spans="1:6" s="32" customFormat="1" ht="22.5" customHeight="1">
      <c r="A24" s="147"/>
      <c r="B24" s="150"/>
      <c r="C24" s="143" t="s">
        <v>58</v>
      </c>
      <c r="D24" s="145"/>
      <c r="E24" s="144" t="s">
        <v>59</v>
      </c>
      <c r="F24" s="145"/>
    </row>
    <row r="25" spans="1:6" s="32" customFormat="1" ht="22.5" customHeight="1">
      <c r="A25" s="147"/>
      <c r="B25" s="150"/>
      <c r="C25" s="143" t="s">
        <v>60</v>
      </c>
      <c r="D25" s="145"/>
      <c r="E25" s="144" t="s">
        <v>61</v>
      </c>
      <c r="F25" s="140"/>
    </row>
    <row r="26" spans="1:6" s="32" customFormat="1" ht="22.5" customHeight="1">
      <c r="A26" s="147"/>
      <c r="B26" s="150"/>
      <c r="C26" s="143" t="s">
        <v>62</v>
      </c>
      <c r="D26" s="145"/>
      <c r="E26" s="151"/>
      <c r="F26" s="148"/>
    </row>
    <row r="27" spans="1:6" s="32" customFormat="1" ht="22.5" customHeight="1">
      <c r="A27" s="147"/>
      <c r="B27" s="150"/>
      <c r="C27" s="143" t="s">
        <v>63</v>
      </c>
      <c r="D27" s="140"/>
      <c r="E27" s="151"/>
      <c r="F27" s="150"/>
    </row>
    <row r="28" spans="1:6" ht="22.5" customHeight="1">
      <c r="A28" s="152"/>
      <c r="B28" s="153"/>
      <c r="C28" s="152"/>
      <c r="D28" s="154"/>
      <c r="E28" s="155"/>
      <c r="F28" s="156"/>
    </row>
    <row r="29" spans="1:6" ht="22.5" customHeight="1">
      <c r="A29" s="157" t="s">
        <v>64</v>
      </c>
      <c r="B29" s="153">
        <f>B6+B9+B10+B11+B12+B13+B14+B15+B16</f>
        <v>2956.3399999999997</v>
      </c>
      <c r="C29" s="157" t="s">
        <v>65</v>
      </c>
      <c r="D29" s="156">
        <f>SUM(D6:D28)</f>
        <v>2956.34</v>
      </c>
      <c r="E29" s="158" t="s">
        <v>65</v>
      </c>
      <c r="F29" s="156">
        <f>F6+F10+F21+F22+F23+F24+F25</f>
        <v>2956.34</v>
      </c>
    </row>
    <row r="30" spans="1:6" ht="22.5" customHeight="1">
      <c r="A30" s="152"/>
      <c r="B30" s="159"/>
      <c r="C30" s="152"/>
      <c r="D30" s="156"/>
      <c r="E30" s="155"/>
      <c r="F30" s="156"/>
    </row>
    <row r="31" spans="1:6" s="32" customFormat="1" ht="22.5" customHeight="1">
      <c r="A31" s="160" t="s">
        <v>66</v>
      </c>
      <c r="B31" s="161">
        <f>B29</f>
        <v>2956.3399999999997</v>
      </c>
      <c r="C31" s="162" t="s">
        <v>67</v>
      </c>
      <c r="D31" s="150">
        <f>D29</f>
        <v>2956.34</v>
      </c>
      <c r="E31" s="163" t="s">
        <v>67</v>
      </c>
      <c r="F31" s="150">
        <f>F29</f>
        <v>2956.34</v>
      </c>
    </row>
    <row r="32" spans="1:4" ht="22.5" customHeight="1">
      <c r="A32" t="s">
        <v>68</v>
      </c>
      <c r="B32" s="52"/>
      <c r="C32" s="52"/>
      <c r="D32" s="52"/>
    </row>
    <row r="33" spans="2:3" ht="22.5" customHeight="1">
      <c r="B33" s="52"/>
      <c r="C33" s="52"/>
    </row>
  </sheetData>
  <sheetProtection/>
  <mergeCells count="3">
    <mergeCell ref="A2:F2"/>
    <mergeCell ref="A4:B4"/>
    <mergeCell ref="C4:F4"/>
  </mergeCells>
  <printOptions/>
  <pageMargins left="1.34" right="0.7480314960629921" top="0.984251968503937" bottom="0.984251968503937" header="0.5118110236220472" footer="0.5118110236220472"/>
  <pageSetup horizontalDpi="600" verticalDpi="600" orientation="landscape"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3" t="s">
        <v>197</v>
      </c>
    </row>
    <row r="2" spans="1:25" ht="69.75" customHeight="1">
      <c r="A2" s="243" t="s">
        <v>198</v>
      </c>
      <c r="B2" s="243"/>
      <c r="C2" s="243"/>
      <c r="D2" s="243"/>
      <c r="E2" s="243"/>
      <c r="F2" s="243"/>
      <c r="G2" s="243"/>
      <c r="H2" s="243"/>
      <c r="I2" s="243"/>
      <c r="J2" s="243"/>
      <c r="K2" s="243"/>
      <c r="L2" s="243"/>
      <c r="M2" s="243"/>
      <c r="N2" s="243"/>
      <c r="O2" s="243"/>
      <c r="P2" s="243"/>
      <c r="Q2" s="243"/>
      <c r="R2" s="243"/>
      <c r="S2" s="243"/>
      <c r="T2" s="243"/>
      <c r="U2" s="243"/>
      <c r="V2" s="243"/>
      <c r="W2" s="243"/>
      <c r="X2" s="243"/>
      <c r="Y2" s="243"/>
    </row>
    <row r="3" spans="1:25" ht="16.5" customHeight="1">
      <c r="A3" s="250" t="s">
        <v>2</v>
      </c>
      <c r="B3" s="250"/>
      <c r="C3" s="250"/>
      <c r="D3" s="250"/>
      <c r="Y3" s="80" t="s">
        <v>98</v>
      </c>
    </row>
    <row r="4" spans="1:25" ht="20.25" customHeight="1">
      <c r="A4" s="217" t="s">
        <v>99</v>
      </c>
      <c r="B4" s="217"/>
      <c r="C4" s="217"/>
      <c r="D4" s="218"/>
      <c r="E4" s="226" t="s">
        <v>72</v>
      </c>
      <c r="F4" s="227" t="s">
        <v>100</v>
      </c>
      <c r="G4" s="227"/>
      <c r="H4" s="227"/>
      <c r="I4" s="218"/>
      <c r="J4" s="220" t="s">
        <v>101</v>
      </c>
      <c r="K4" s="220"/>
      <c r="L4" s="220"/>
      <c r="M4" s="220"/>
      <c r="N4" s="220"/>
      <c r="O4" s="220"/>
      <c r="P4" s="220"/>
      <c r="Q4" s="220"/>
      <c r="R4" s="220"/>
      <c r="S4" s="220"/>
      <c r="T4" s="220"/>
      <c r="U4" s="224" t="s">
        <v>102</v>
      </c>
      <c r="V4" s="224" t="s">
        <v>103</v>
      </c>
      <c r="W4" s="224" t="s">
        <v>104</v>
      </c>
      <c r="X4" s="224" t="s">
        <v>105</v>
      </c>
      <c r="Y4" s="224" t="s">
        <v>106</v>
      </c>
    </row>
    <row r="5" spans="1:25" ht="25.5" customHeight="1">
      <c r="A5" s="217" t="s">
        <v>90</v>
      </c>
      <c r="B5" s="217"/>
      <c r="C5" s="226"/>
      <c r="D5" s="226" t="s">
        <v>91</v>
      </c>
      <c r="E5" s="226"/>
      <c r="F5" s="217" t="s">
        <v>107</v>
      </c>
      <c r="G5" s="217" t="s">
        <v>108</v>
      </c>
      <c r="H5" s="224" t="s">
        <v>109</v>
      </c>
      <c r="I5" s="220" t="s">
        <v>110</v>
      </c>
      <c r="J5" s="222" t="s">
        <v>107</v>
      </c>
      <c r="K5" s="222" t="s">
        <v>111</v>
      </c>
      <c r="L5" s="222" t="s">
        <v>112</v>
      </c>
      <c r="M5" s="222" t="s">
        <v>113</v>
      </c>
      <c r="N5" s="222" t="s">
        <v>114</v>
      </c>
      <c r="O5" s="222" t="s">
        <v>199</v>
      </c>
      <c r="P5" s="222" t="s">
        <v>116</v>
      </c>
      <c r="Q5" s="222" t="s">
        <v>117</v>
      </c>
      <c r="R5" s="222" t="s">
        <v>118</v>
      </c>
      <c r="S5" s="222" t="s">
        <v>119</v>
      </c>
      <c r="T5" s="222" t="s">
        <v>120</v>
      </c>
      <c r="U5" s="224"/>
      <c r="V5" s="224"/>
      <c r="W5" s="224"/>
      <c r="X5" s="224"/>
      <c r="Y5" s="224"/>
    </row>
    <row r="6" spans="1:25" ht="25.5" customHeight="1">
      <c r="A6" s="72" t="s">
        <v>92</v>
      </c>
      <c r="B6" s="72" t="s">
        <v>93</v>
      </c>
      <c r="C6" s="73" t="s">
        <v>94</v>
      </c>
      <c r="D6" s="218"/>
      <c r="E6" s="218"/>
      <c r="F6" s="227"/>
      <c r="G6" s="227"/>
      <c r="H6" s="225"/>
      <c r="I6" s="221"/>
      <c r="J6" s="221"/>
      <c r="K6" s="221"/>
      <c r="L6" s="221"/>
      <c r="M6" s="221"/>
      <c r="N6" s="221"/>
      <c r="O6" s="221"/>
      <c r="P6" s="221"/>
      <c r="Q6" s="221"/>
      <c r="R6" s="221"/>
      <c r="S6" s="221"/>
      <c r="T6" s="221"/>
      <c r="U6" s="225"/>
      <c r="V6" s="225"/>
      <c r="W6" s="225"/>
      <c r="X6" s="225"/>
      <c r="Y6" s="225"/>
    </row>
    <row r="7" spans="1:25" s="32" customFormat="1" ht="25.5" customHeight="1">
      <c r="A7" s="74"/>
      <c r="B7" s="74"/>
      <c r="C7" s="74"/>
      <c r="D7" s="75"/>
      <c r="E7" s="76"/>
      <c r="F7" s="77"/>
      <c r="G7" s="78"/>
      <c r="H7" s="76"/>
      <c r="I7" s="76"/>
      <c r="J7" s="77"/>
      <c r="K7" s="78"/>
      <c r="L7" s="76"/>
      <c r="M7" s="76"/>
      <c r="N7" s="76"/>
      <c r="O7" s="76"/>
      <c r="P7" s="76"/>
      <c r="Q7" s="76"/>
      <c r="R7" s="76"/>
      <c r="S7" s="76"/>
      <c r="T7" s="76"/>
      <c r="U7" s="76"/>
      <c r="V7" s="76"/>
      <c r="W7" s="76"/>
      <c r="X7" s="76"/>
      <c r="Y7" s="77"/>
    </row>
    <row r="8" spans="1:26" ht="25.5" customHeight="1">
      <c r="A8" s="28"/>
      <c r="B8" s="28"/>
      <c r="C8" s="28"/>
      <c r="D8" s="28"/>
      <c r="E8" s="28"/>
      <c r="F8" s="28"/>
      <c r="G8" s="7"/>
      <c r="H8" s="28"/>
      <c r="I8" s="28"/>
      <c r="J8" s="28"/>
      <c r="K8" s="28"/>
      <c r="L8" s="28"/>
      <c r="M8" s="28"/>
      <c r="N8" s="28"/>
      <c r="O8" s="28"/>
      <c r="P8" s="28"/>
      <c r="Q8" s="28"/>
      <c r="R8" s="28"/>
      <c r="S8" s="28"/>
      <c r="T8" s="28"/>
      <c r="U8" s="7"/>
      <c r="V8" s="28"/>
      <c r="W8" s="28"/>
      <c r="X8" s="7"/>
      <c r="Y8" s="28"/>
      <c r="Z8" s="52"/>
    </row>
    <row r="9" spans="1:25" ht="25.5" customHeight="1">
      <c r="A9" s="212" t="s">
        <v>200</v>
      </c>
      <c r="B9" s="212"/>
      <c r="C9" s="212"/>
      <c r="D9" s="212"/>
      <c r="E9" s="212"/>
      <c r="F9" s="212"/>
      <c r="G9" s="212"/>
      <c r="H9" s="212"/>
      <c r="I9" s="212"/>
      <c r="J9" s="212"/>
      <c r="K9" s="212"/>
      <c r="L9" s="212"/>
      <c r="M9" s="212"/>
      <c r="N9" s="212"/>
      <c r="O9" s="212"/>
      <c r="P9" s="212"/>
      <c r="S9" s="52"/>
      <c r="V9" s="52"/>
      <c r="W9" s="52"/>
      <c r="X9" s="52"/>
      <c r="Y9" s="52"/>
    </row>
    <row r="10" spans="4:20" ht="25.5" customHeight="1">
      <c r="D10" s="52"/>
      <c r="E10" s="52"/>
      <c r="F10" s="52"/>
      <c r="G10" s="52"/>
      <c r="H10" s="52"/>
      <c r="T10" s="52"/>
    </row>
    <row r="11" spans="4:20" ht="25.5" customHeight="1">
      <c r="D11" s="52"/>
      <c r="E11" s="52"/>
      <c r="F11" s="52"/>
      <c r="G11" s="52"/>
      <c r="H11" s="52"/>
      <c r="I11" s="52"/>
      <c r="J11" s="52"/>
      <c r="K11" s="52"/>
      <c r="L11" s="52"/>
      <c r="M11" s="52"/>
      <c r="N11" s="52"/>
      <c r="O11" s="52"/>
      <c r="P11" s="52"/>
      <c r="Q11" s="52"/>
      <c r="R11" s="52"/>
      <c r="S11" s="52"/>
      <c r="T11" s="52"/>
    </row>
    <row r="12" spans="6:10" ht="25.5" customHeight="1">
      <c r="F12" s="52"/>
      <c r="G12" s="52"/>
      <c r="I12" s="52"/>
      <c r="J12" s="5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F7" sqref="F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3" t="s">
        <v>201</v>
      </c>
    </row>
    <row r="2" spans="1:7" ht="27" customHeight="1">
      <c r="A2" s="207" t="s">
        <v>202</v>
      </c>
      <c r="B2" s="207"/>
      <c r="C2" s="207"/>
      <c r="D2" s="207"/>
      <c r="E2" s="207"/>
      <c r="F2" s="207"/>
      <c r="G2" s="207"/>
    </row>
    <row r="3" ht="12.75" customHeight="1">
      <c r="G3" s="48" t="s">
        <v>3</v>
      </c>
    </row>
    <row r="4" spans="1:7" ht="24" customHeight="1">
      <c r="A4" s="217" t="s">
        <v>83</v>
      </c>
      <c r="B4" s="217" t="s">
        <v>203</v>
      </c>
      <c r="C4" s="217"/>
      <c r="D4" s="217"/>
      <c r="E4" s="217"/>
      <c r="F4" s="217"/>
      <c r="G4" s="217"/>
    </row>
    <row r="5" spans="1:7" ht="18" customHeight="1">
      <c r="A5" s="217"/>
      <c r="B5" s="224" t="s">
        <v>107</v>
      </c>
      <c r="C5" s="246" t="s">
        <v>204</v>
      </c>
      <c r="D5" s="224" t="s">
        <v>205</v>
      </c>
      <c r="E5" s="251" t="s">
        <v>206</v>
      </c>
      <c r="F5" s="251"/>
      <c r="G5" s="246" t="s">
        <v>207</v>
      </c>
    </row>
    <row r="6" spans="1:7" ht="27" customHeight="1">
      <c r="A6" s="227"/>
      <c r="B6" s="225"/>
      <c r="C6" s="247"/>
      <c r="D6" s="225"/>
      <c r="E6" s="60" t="s">
        <v>205</v>
      </c>
      <c r="F6" s="61" t="s">
        <v>208</v>
      </c>
      <c r="G6" s="247"/>
    </row>
    <row r="7" spans="1:7" s="32" customFormat="1" ht="27.75" customHeight="1">
      <c r="A7" s="171" t="s">
        <v>279</v>
      </c>
      <c r="B7" s="63">
        <f>C7+D7+G7</f>
        <v>22.1</v>
      </c>
      <c r="C7" s="64">
        <v>22.1</v>
      </c>
      <c r="D7" s="65">
        <f>E7+F7</f>
        <v>0</v>
      </c>
      <c r="E7" s="65"/>
      <c r="F7" s="65"/>
      <c r="G7" s="63"/>
    </row>
    <row r="8" spans="1:8" ht="12.75" customHeight="1">
      <c r="A8" s="66"/>
      <c r="B8" s="66"/>
      <c r="C8" s="66"/>
      <c r="D8" s="66"/>
      <c r="E8" s="66"/>
      <c r="F8" s="66"/>
      <c r="G8" s="66"/>
      <c r="H8" s="52"/>
    </row>
    <row r="9" spans="1:9" ht="12.75" customHeight="1">
      <c r="A9" s="66"/>
      <c r="B9" s="66"/>
      <c r="C9" s="66"/>
      <c r="D9" s="66"/>
      <c r="E9" s="66"/>
      <c r="F9" s="66"/>
      <c r="G9" s="66"/>
      <c r="H9" s="52"/>
      <c r="I9" s="52"/>
    </row>
    <row r="10" spans="1:9" ht="12.75" customHeight="1">
      <c r="A10" s="66"/>
      <c r="B10" s="66"/>
      <c r="C10" s="66"/>
      <c r="D10" s="66"/>
      <c r="E10" s="66"/>
      <c r="F10" s="66"/>
      <c r="G10" s="66"/>
      <c r="I10" s="52"/>
    </row>
    <row r="11" spans="1:7" s="59" customFormat="1" ht="16.5" customHeight="1">
      <c r="A11" s="67" t="s">
        <v>209</v>
      </c>
      <c r="B11" s="68"/>
      <c r="C11" s="68"/>
      <c r="D11" s="68"/>
      <c r="E11" s="68"/>
      <c r="F11" s="68"/>
      <c r="G11" s="68"/>
    </row>
    <row r="12" spans="1:7" s="59" customFormat="1" ht="16.5" customHeight="1">
      <c r="A12" s="69" t="s">
        <v>210</v>
      </c>
      <c r="B12" s="69"/>
      <c r="C12" s="69"/>
      <c r="D12" s="69"/>
      <c r="E12" s="69"/>
      <c r="F12" s="69"/>
      <c r="G12" s="69"/>
    </row>
    <row r="13" spans="1:7" s="59" customFormat="1" ht="16.5" customHeight="1">
      <c r="A13" s="70" t="s">
        <v>211</v>
      </c>
      <c r="B13" s="70"/>
      <c r="C13" s="70"/>
      <c r="D13" s="70"/>
      <c r="E13" s="70"/>
      <c r="F13" s="70"/>
      <c r="G13" s="70"/>
    </row>
    <row r="14" spans="2:4" ht="12.75" customHeight="1">
      <c r="B14" s="52"/>
      <c r="C14" s="52"/>
      <c r="D14" s="52"/>
    </row>
    <row r="15" spans="2:5" ht="12.75" customHeight="1">
      <c r="B15" s="52"/>
      <c r="C15" s="52"/>
      <c r="D15" s="52"/>
      <c r="E15" s="52"/>
    </row>
    <row r="16" spans="2:5" ht="12.75" customHeight="1">
      <c r="B16" s="52"/>
      <c r="C16" s="52"/>
      <c r="E16" s="52"/>
    </row>
    <row r="17" spans="2:6" ht="12.75" customHeight="1">
      <c r="B17" s="52"/>
      <c r="C17" s="52"/>
      <c r="D17" s="52"/>
      <c r="E17" s="52"/>
      <c r="F17" s="52"/>
    </row>
    <row r="18" spans="3:6" ht="12.75" customHeight="1">
      <c r="C18" s="52"/>
      <c r="D18" s="52"/>
      <c r="F18" s="52"/>
    </row>
    <row r="19" spans="3:6" ht="12.75" customHeight="1">
      <c r="C19" s="52"/>
      <c r="D19" s="52"/>
      <c r="F19" s="52"/>
    </row>
    <row r="20" ht="12.75" customHeight="1">
      <c r="C20" s="52"/>
    </row>
    <row r="21" ht="12.75" customHeight="1">
      <c r="D21" s="52"/>
    </row>
    <row r="22" ht="12.75" customHeight="1">
      <c r="D22" s="52"/>
    </row>
  </sheetData>
  <sheetProtection password="C5E1" sheet="1" objects="1"/>
  <mergeCells count="8">
    <mergeCell ref="A2:G2"/>
    <mergeCell ref="B4:G4"/>
    <mergeCell ref="E5:F5"/>
    <mergeCell ref="A4:A6"/>
    <mergeCell ref="B5:B6"/>
    <mergeCell ref="C5:C6"/>
    <mergeCell ref="D5:D6"/>
    <mergeCell ref="G5:G6"/>
  </mergeCells>
  <printOptions/>
  <pageMargins left="1.26" right="0.7480314960629921" top="0.984251968503937" bottom="0.984251968503937" header="0.5118110236220472" footer="0.5118110236220472"/>
  <pageSetup horizontalDpi="600" verticalDpi="600" orientation="landscape"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9"/>
  <sheetViews>
    <sheetView showGridLines="0" zoomScaleSheetLayoutView="77" zoomScalePageLayoutView="0" workbookViewId="0" topLeftCell="A6">
      <selection activeCell="B18" sqref="B18"/>
    </sheetView>
  </sheetViews>
  <sheetFormatPr defaultColWidth="9.16015625" defaultRowHeight="11.25"/>
  <cols>
    <col min="1" max="1" width="6.16015625" style="0" customWidth="1"/>
    <col min="2" max="2" width="22.5" style="0" customWidth="1"/>
    <col min="3" max="3" width="7.5" style="0" customWidth="1"/>
    <col min="4" max="4" width="8.66015625" style="0" customWidth="1"/>
    <col min="5" max="5" width="8.5" style="0" customWidth="1"/>
    <col min="6" max="6" width="8.83203125" style="0" customWidth="1"/>
    <col min="7" max="7" width="13.66015625" style="0" customWidth="1"/>
    <col min="8" max="10" width="23.66015625" style="0" customWidth="1"/>
    <col min="11" max="11" width="19.83203125" style="0" customWidth="1"/>
    <col min="12" max="12" width="21.5" style="0" customWidth="1"/>
  </cols>
  <sheetData>
    <row r="1" spans="1:12" ht="18" customHeight="1">
      <c r="A1" s="53"/>
      <c r="L1" s="46"/>
    </row>
    <row r="2" spans="1:12" ht="26.25" customHeight="1">
      <c r="A2" s="254" t="s">
        <v>212</v>
      </c>
      <c r="B2" s="254"/>
      <c r="C2" s="254"/>
      <c r="D2" s="254"/>
      <c r="E2" s="254"/>
      <c r="F2" s="254"/>
      <c r="G2" s="254"/>
      <c r="H2" s="254"/>
      <c r="I2" s="254"/>
      <c r="J2" s="254"/>
      <c r="K2" s="254"/>
      <c r="L2" s="254"/>
    </row>
    <row r="3" spans="1:256" ht="30.75" customHeight="1">
      <c r="A3" s="33" t="s">
        <v>213</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12" ht="26.25" customHeight="1">
      <c r="A4" s="255" t="s">
        <v>293</v>
      </c>
      <c r="B4" s="255"/>
      <c r="C4" s="255"/>
      <c r="D4" s="255"/>
      <c r="E4" s="255"/>
      <c r="F4" s="255"/>
      <c r="G4" s="255"/>
      <c r="H4" s="255"/>
      <c r="I4" s="255"/>
      <c r="J4" s="255"/>
      <c r="K4" s="255"/>
      <c r="L4" s="58" t="s">
        <v>3</v>
      </c>
    </row>
    <row r="5" spans="1:12" ht="26.25" customHeight="1">
      <c r="A5" s="252" t="s">
        <v>82</v>
      </c>
      <c r="B5" s="252" t="s">
        <v>214</v>
      </c>
      <c r="C5" s="252" t="s">
        <v>215</v>
      </c>
      <c r="D5" s="252" t="s">
        <v>216</v>
      </c>
      <c r="E5" s="256" t="s">
        <v>217</v>
      </c>
      <c r="F5" s="257"/>
      <c r="G5" s="252" t="s">
        <v>218</v>
      </c>
      <c r="H5" s="252" t="s">
        <v>219</v>
      </c>
      <c r="I5" s="252" t="s">
        <v>220</v>
      </c>
      <c r="J5" s="252" t="s">
        <v>221</v>
      </c>
      <c r="K5" s="252" t="s">
        <v>222</v>
      </c>
      <c r="L5" s="252" t="s">
        <v>223</v>
      </c>
    </row>
    <row r="6" spans="1:12" ht="36" customHeight="1">
      <c r="A6" s="253"/>
      <c r="B6" s="253"/>
      <c r="C6" s="253"/>
      <c r="D6" s="253"/>
      <c r="E6" s="56" t="s">
        <v>80</v>
      </c>
      <c r="F6" s="57" t="s">
        <v>224</v>
      </c>
      <c r="G6" s="253"/>
      <c r="H6" s="253"/>
      <c r="I6" s="253"/>
      <c r="J6" s="253"/>
      <c r="K6" s="253"/>
      <c r="L6" s="253"/>
    </row>
    <row r="7" spans="1:12" s="32" customFormat="1" ht="25.5" customHeight="1">
      <c r="A7" s="172" t="s">
        <v>280</v>
      </c>
      <c r="B7" s="173" t="s">
        <v>225</v>
      </c>
      <c r="C7" s="173"/>
      <c r="D7" s="174">
        <f>SUM(D8:D18)</f>
        <v>195</v>
      </c>
      <c r="E7" s="174">
        <f>SUM(E8:E18)</f>
        <v>39</v>
      </c>
      <c r="F7" s="174">
        <f>SUM(F8:F18)</f>
        <v>156</v>
      </c>
      <c r="G7" s="175"/>
      <c r="H7" s="175"/>
      <c r="I7" s="175"/>
      <c r="J7" s="175"/>
      <c r="K7" s="175"/>
      <c r="L7" s="176"/>
    </row>
    <row r="8" spans="1:12" ht="32.25" customHeight="1">
      <c r="A8" s="177"/>
      <c r="B8" s="178" t="s">
        <v>294</v>
      </c>
      <c r="C8" s="173" t="s">
        <v>295</v>
      </c>
      <c r="D8" s="174">
        <f>SUM(E8:F8)</f>
        <v>14</v>
      </c>
      <c r="E8" s="174"/>
      <c r="F8" s="174">
        <v>14</v>
      </c>
      <c r="G8" s="175" t="s">
        <v>296</v>
      </c>
      <c r="H8" s="175" t="s">
        <v>297</v>
      </c>
      <c r="I8" s="175" t="s">
        <v>298</v>
      </c>
      <c r="J8" s="175" t="s">
        <v>299</v>
      </c>
      <c r="K8" s="185" t="s">
        <v>378</v>
      </c>
      <c r="L8" s="176" t="s">
        <v>300</v>
      </c>
    </row>
    <row r="9" spans="1:12" ht="31.5" customHeight="1">
      <c r="A9" s="172"/>
      <c r="B9" s="178" t="s">
        <v>301</v>
      </c>
      <c r="C9" s="173" t="s">
        <v>295</v>
      </c>
      <c r="D9" s="174">
        <f aca="true" t="shared" si="0" ref="D9:D18">SUM(E9:F9)</f>
        <v>12</v>
      </c>
      <c r="E9" s="174"/>
      <c r="F9" s="174">
        <v>12</v>
      </c>
      <c r="G9" s="175" t="s">
        <v>296</v>
      </c>
      <c r="H9" s="175" t="s">
        <v>302</v>
      </c>
      <c r="I9" s="175" t="s">
        <v>303</v>
      </c>
      <c r="J9" s="175" t="s">
        <v>304</v>
      </c>
      <c r="K9" s="185" t="s">
        <v>379</v>
      </c>
      <c r="L9" s="176" t="s">
        <v>305</v>
      </c>
    </row>
    <row r="10" spans="1:12" ht="35.25" customHeight="1">
      <c r="A10" s="172"/>
      <c r="B10" s="178" t="s">
        <v>306</v>
      </c>
      <c r="C10" s="173" t="s">
        <v>295</v>
      </c>
      <c r="D10" s="174">
        <f t="shared" si="0"/>
        <v>14</v>
      </c>
      <c r="E10" s="174"/>
      <c r="F10" s="174">
        <v>14</v>
      </c>
      <c r="G10" s="175" t="s">
        <v>296</v>
      </c>
      <c r="H10" s="175" t="s">
        <v>307</v>
      </c>
      <c r="I10" s="175" t="s">
        <v>308</v>
      </c>
      <c r="J10" s="175" t="s">
        <v>309</v>
      </c>
      <c r="K10" s="185" t="s">
        <v>378</v>
      </c>
      <c r="L10" s="176" t="s">
        <v>310</v>
      </c>
    </row>
    <row r="11" spans="1:12" ht="26.25" customHeight="1">
      <c r="A11" s="172"/>
      <c r="B11" s="178" t="s">
        <v>398</v>
      </c>
      <c r="C11" s="173" t="s">
        <v>295</v>
      </c>
      <c r="D11" s="174">
        <f t="shared" si="0"/>
        <v>14</v>
      </c>
      <c r="E11" s="174">
        <v>14</v>
      </c>
      <c r="F11" s="174"/>
      <c r="G11" s="175" t="s">
        <v>296</v>
      </c>
      <c r="H11" s="175" t="s">
        <v>312</v>
      </c>
      <c r="I11" s="175" t="s">
        <v>313</v>
      </c>
      <c r="J11" s="175" t="s">
        <v>314</v>
      </c>
      <c r="K11" s="185" t="s">
        <v>378</v>
      </c>
      <c r="L11" s="176" t="s">
        <v>315</v>
      </c>
    </row>
    <row r="12" spans="1:12" ht="25.5" customHeight="1">
      <c r="A12" s="172"/>
      <c r="B12" s="178" t="s">
        <v>316</v>
      </c>
      <c r="C12" s="173" t="s">
        <v>295</v>
      </c>
      <c r="D12" s="174">
        <f t="shared" si="0"/>
        <v>14</v>
      </c>
      <c r="E12" s="174"/>
      <c r="F12" s="174">
        <v>14</v>
      </c>
      <c r="G12" s="175" t="s">
        <v>296</v>
      </c>
      <c r="H12" s="175" t="s">
        <v>317</v>
      </c>
      <c r="I12" s="175" t="s">
        <v>318</v>
      </c>
      <c r="J12" s="175" t="s">
        <v>318</v>
      </c>
      <c r="K12" s="185" t="s">
        <v>378</v>
      </c>
      <c r="L12" s="176" t="s">
        <v>315</v>
      </c>
    </row>
    <row r="13" spans="1:12" ht="25.5" customHeight="1">
      <c r="A13" s="172"/>
      <c r="B13" s="178" t="s">
        <v>319</v>
      </c>
      <c r="C13" s="173" t="s">
        <v>295</v>
      </c>
      <c r="D13" s="174">
        <f t="shared" si="0"/>
        <v>41</v>
      </c>
      <c r="E13" s="174"/>
      <c r="F13" s="174">
        <v>41</v>
      </c>
      <c r="G13" s="175" t="s">
        <v>296</v>
      </c>
      <c r="H13" s="175" t="s">
        <v>320</v>
      </c>
      <c r="I13" s="175" t="s">
        <v>321</v>
      </c>
      <c r="J13" s="175" t="s">
        <v>322</v>
      </c>
      <c r="K13" s="185" t="s">
        <v>378</v>
      </c>
      <c r="L13" s="176" t="s">
        <v>323</v>
      </c>
    </row>
    <row r="14" spans="1:12" ht="67.5">
      <c r="A14" s="172"/>
      <c r="B14" s="178" t="s">
        <v>324</v>
      </c>
      <c r="C14" s="173" t="s">
        <v>295</v>
      </c>
      <c r="D14" s="174">
        <f t="shared" si="0"/>
        <v>28</v>
      </c>
      <c r="E14" s="174"/>
      <c r="F14" s="174">
        <v>28</v>
      </c>
      <c r="G14" s="175" t="s">
        <v>296</v>
      </c>
      <c r="H14" s="175" t="s">
        <v>325</v>
      </c>
      <c r="I14" s="175" t="s">
        <v>326</v>
      </c>
      <c r="J14" s="175" t="s">
        <v>327</v>
      </c>
      <c r="K14" s="185" t="s">
        <v>378</v>
      </c>
      <c r="L14" s="176" t="s">
        <v>300</v>
      </c>
    </row>
    <row r="15" spans="1:12" ht="27" customHeight="1">
      <c r="A15" s="172"/>
      <c r="B15" s="178" t="s">
        <v>328</v>
      </c>
      <c r="C15" s="173" t="s">
        <v>295</v>
      </c>
      <c r="D15" s="174">
        <f t="shared" si="0"/>
        <v>3</v>
      </c>
      <c r="E15" s="174"/>
      <c r="F15" s="174">
        <v>3</v>
      </c>
      <c r="G15" s="175" t="s">
        <v>296</v>
      </c>
      <c r="H15" s="175" t="s">
        <v>329</v>
      </c>
      <c r="I15" s="175" t="s">
        <v>330</v>
      </c>
      <c r="J15" s="175" t="s">
        <v>330</v>
      </c>
      <c r="K15" s="185" t="s">
        <v>378</v>
      </c>
      <c r="L15" s="176" t="s">
        <v>331</v>
      </c>
    </row>
    <row r="16" spans="1:12" ht="34.5" customHeight="1">
      <c r="A16" s="172"/>
      <c r="B16" s="178" t="s">
        <v>396</v>
      </c>
      <c r="C16" s="184" t="s">
        <v>377</v>
      </c>
      <c r="D16" s="174">
        <f t="shared" si="0"/>
        <v>10</v>
      </c>
      <c r="E16" s="174"/>
      <c r="F16" s="174">
        <v>10</v>
      </c>
      <c r="G16" s="175" t="s">
        <v>296</v>
      </c>
      <c r="H16" s="186" t="s">
        <v>381</v>
      </c>
      <c r="I16" s="187" t="s">
        <v>382</v>
      </c>
      <c r="J16" s="187" t="s">
        <v>383</v>
      </c>
      <c r="K16" s="185" t="s">
        <v>378</v>
      </c>
      <c r="L16" s="188" t="s">
        <v>384</v>
      </c>
    </row>
    <row r="17" spans="1:12" ht="34.5" customHeight="1">
      <c r="A17" s="172"/>
      <c r="B17" s="178" t="s">
        <v>397</v>
      </c>
      <c r="C17" s="173" t="s">
        <v>295</v>
      </c>
      <c r="D17" s="174">
        <f t="shared" si="0"/>
        <v>20</v>
      </c>
      <c r="E17" s="174"/>
      <c r="F17" s="174">
        <v>20</v>
      </c>
      <c r="G17" s="175" t="s">
        <v>296</v>
      </c>
      <c r="H17" s="189" t="s">
        <v>385</v>
      </c>
      <c r="I17" s="187" t="s">
        <v>386</v>
      </c>
      <c r="J17" s="187" t="s">
        <v>387</v>
      </c>
      <c r="K17" s="185" t="s">
        <v>378</v>
      </c>
      <c r="L17" s="187" t="s">
        <v>388</v>
      </c>
    </row>
    <row r="18" spans="1:12" ht="45">
      <c r="A18" s="172"/>
      <c r="B18" s="178" t="s">
        <v>399</v>
      </c>
      <c r="C18" s="173" t="s">
        <v>295</v>
      </c>
      <c r="D18" s="174">
        <f t="shared" si="0"/>
        <v>25</v>
      </c>
      <c r="E18" s="174">
        <v>25</v>
      </c>
      <c r="F18" s="174"/>
      <c r="G18" s="175" t="s">
        <v>296</v>
      </c>
      <c r="H18" s="175" t="s">
        <v>332</v>
      </c>
      <c r="I18" s="175" t="s">
        <v>333</v>
      </c>
      <c r="J18" s="175" t="s">
        <v>333</v>
      </c>
      <c r="K18" s="185" t="s">
        <v>380</v>
      </c>
      <c r="L18" s="176" t="s">
        <v>334</v>
      </c>
    </row>
    <row r="19" spans="1:12" ht="12">
      <c r="A19" s="53" t="s">
        <v>226</v>
      </c>
      <c r="B19" s="179"/>
      <c r="C19" s="179"/>
      <c r="D19" s="179"/>
      <c r="E19" s="179"/>
      <c r="F19" s="179"/>
      <c r="G19" s="179"/>
      <c r="H19" s="179"/>
      <c r="I19" s="179"/>
      <c r="J19" s="179"/>
      <c r="K19" s="179"/>
      <c r="L19" s="179"/>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99"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zoomScaleSheetLayoutView="100" zoomScalePageLayoutView="0" workbookViewId="0" topLeftCell="A1">
      <selection activeCell="L9" sqref="L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3" t="s">
        <v>227</v>
      </c>
      <c r="L1" s="46"/>
    </row>
    <row r="2" spans="1:12" ht="23.25" customHeight="1">
      <c r="A2" s="34" t="s">
        <v>228</v>
      </c>
      <c r="B2" s="34"/>
      <c r="C2" s="34"/>
      <c r="D2" s="34"/>
      <c r="E2" s="34"/>
      <c r="F2" s="34"/>
      <c r="G2" s="34"/>
      <c r="H2" s="34"/>
      <c r="I2" s="34"/>
      <c r="J2" s="34"/>
      <c r="K2" s="34"/>
      <c r="L2" s="34"/>
    </row>
    <row r="3" spans="1:12" ht="23.25" customHeight="1">
      <c r="A3" s="35"/>
      <c r="B3" s="35"/>
      <c r="C3" s="35"/>
      <c r="D3" s="35"/>
      <c r="E3" s="35"/>
      <c r="F3" s="35"/>
      <c r="G3" s="35"/>
      <c r="H3" s="35"/>
      <c r="I3" s="35"/>
      <c r="J3" s="35"/>
      <c r="K3" s="35"/>
      <c r="L3" s="47" t="s">
        <v>3</v>
      </c>
    </row>
    <row r="4" spans="1:13" ht="23.25" customHeight="1">
      <c r="A4" s="262" t="s">
        <v>229</v>
      </c>
      <c r="B4" s="36" t="s">
        <v>230</v>
      </c>
      <c r="C4" s="37"/>
      <c r="D4" s="37"/>
      <c r="E4" s="37"/>
      <c r="F4" s="37"/>
      <c r="G4" s="38"/>
      <c r="H4" s="39"/>
      <c r="I4" s="264" t="s">
        <v>231</v>
      </c>
      <c r="J4" s="258" t="s">
        <v>232</v>
      </c>
      <c r="K4" s="258" t="s">
        <v>233</v>
      </c>
      <c r="L4" s="258"/>
      <c r="M4" s="48"/>
    </row>
    <row r="5" spans="1:13" ht="23.25" customHeight="1">
      <c r="A5" s="258"/>
      <c r="B5" s="263" t="s">
        <v>216</v>
      </c>
      <c r="C5" s="36" t="s">
        <v>234</v>
      </c>
      <c r="D5" s="38"/>
      <c r="E5" s="38"/>
      <c r="F5" s="39"/>
      <c r="G5" s="259" t="s">
        <v>235</v>
      </c>
      <c r="H5" s="260"/>
      <c r="I5" s="265"/>
      <c r="J5" s="258"/>
      <c r="K5" s="258" t="s">
        <v>236</v>
      </c>
      <c r="L5" s="258" t="s">
        <v>237</v>
      </c>
      <c r="M5" s="48"/>
    </row>
    <row r="6" spans="1:13" ht="47.25" customHeight="1">
      <c r="A6" s="258"/>
      <c r="B6" s="258"/>
      <c r="C6" s="40" t="s">
        <v>238</v>
      </c>
      <c r="D6" s="40" t="s">
        <v>239</v>
      </c>
      <c r="E6" s="40" t="s">
        <v>240</v>
      </c>
      <c r="F6" s="40" t="s">
        <v>241</v>
      </c>
      <c r="G6" s="41" t="s">
        <v>100</v>
      </c>
      <c r="H6" s="41" t="s">
        <v>242</v>
      </c>
      <c r="I6" s="266"/>
      <c r="J6" s="258"/>
      <c r="K6" s="258"/>
      <c r="L6" s="258"/>
      <c r="M6" s="48"/>
    </row>
    <row r="7" spans="1:13" s="32" customFormat="1" ht="22.5" customHeight="1">
      <c r="A7" s="42" t="s">
        <v>225</v>
      </c>
      <c r="B7" s="43"/>
      <c r="C7" s="43"/>
      <c r="D7" s="44"/>
      <c r="E7" s="45"/>
      <c r="F7" s="43"/>
      <c r="G7" s="43"/>
      <c r="H7" s="44"/>
      <c r="I7" s="49"/>
      <c r="J7" s="50"/>
      <c r="K7" s="49"/>
      <c r="L7" s="49"/>
      <c r="M7" s="51"/>
    </row>
    <row r="8" spans="1:12" ht="150" customHeight="1">
      <c r="A8" s="190" t="s">
        <v>389</v>
      </c>
      <c r="B8" s="191">
        <v>2956.34</v>
      </c>
      <c r="C8" s="191">
        <v>2897.47</v>
      </c>
      <c r="D8" s="192">
        <v>0</v>
      </c>
      <c r="E8" s="191">
        <v>0</v>
      </c>
      <c r="F8" s="191">
        <v>58.87</v>
      </c>
      <c r="G8" s="191">
        <v>2761.34</v>
      </c>
      <c r="H8" s="192">
        <v>195</v>
      </c>
      <c r="I8" s="193" t="s">
        <v>391</v>
      </c>
      <c r="J8" s="194" t="s">
        <v>390</v>
      </c>
      <c r="K8" s="193" t="s">
        <v>392</v>
      </c>
      <c r="L8" s="193" t="s">
        <v>393</v>
      </c>
    </row>
    <row r="9" spans="1:13" ht="150" customHeight="1">
      <c r="A9" s="42"/>
      <c r="B9" s="43"/>
      <c r="C9" s="43"/>
      <c r="D9" s="261"/>
      <c r="E9" s="261"/>
      <c r="F9" s="43"/>
      <c r="G9" s="43"/>
      <c r="H9" s="43"/>
      <c r="I9" s="49"/>
      <c r="J9" s="49"/>
      <c r="K9" s="49"/>
      <c r="L9" s="49"/>
      <c r="M9" s="195"/>
    </row>
    <row r="10" ht="22.5" customHeight="1"/>
    <row r="11" ht="22.5" customHeight="1"/>
    <row r="12" ht="22.5" customHeight="1">
      <c r="L12" s="52"/>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54"/>
  <sheetViews>
    <sheetView showGridLines="0" zoomScaleSheetLayoutView="100" zoomScalePageLayoutView="0" workbookViewId="0" topLeftCell="A1">
      <selection activeCell="H47" sqref="H47:H54"/>
    </sheetView>
  </sheetViews>
  <sheetFormatPr defaultColWidth="9.16015625" defaultRowHeight="12.75" customHeight="1"/>
  <cols>
    <col min="1" max="1" width="41.83203125" style="0" customWidth="1"/>
    <col min="2" max="2" width="22" style="0" customWidth="1"/>
    <col min="3" max="4" width="6.33203125" style="0" customWidth="1"/>
    <col min="5" max="5" width="3.83203125" style="0" customWidth="1"/>
    <col min="6" max="6" width="9.5" style="0" customWidth="1"/>
    <col min="7" max="7" width="9.33203125" style="0" customWidth="1"/>
    <col min="8" max="8" width="9.66015625" style="0" customWidth="1"/>
    <col min="9" max="17" width="8.33203125" style="0" customWidth="1"/>
    <col min="18" max="18" width="9" style="0" customWidth="1"/>
    <col min="19" max="255" width="9.16015625" style="0" customWidth="1"/>
  </cols>
  <sheetData>
    <row r="1" spans="1:18" ht="33" customHeight="1">
      <c r="A1" s="12" t="s">
        <v>243</v>
      </c>
      <c r="B1" s="13"/>
      <c r="C1" s="13"/>
      <c r="D1" s="13"/>
      <c r="E1" s="13"/>
      <c r="F1" s="13"/>
      <c r="G1" s="13"/>
      <c r="H1" s="13"/>
      <c r="I1" s="13"/>
      <c r="J1" s="13"/>
      <c r="K1" s="13"/>
      <c r="L1" s="13"/>
      <c r="M1" s="13"/>
      <c r="N1" s="13"/>
      <c r="O1" s="13"/>
      <c r="P1" s="13"/>
      <c r="Q1" s="13"/>
      <c r="R1" s="29"/>
    </row>
    <row r="2" spans="1:18" ht="21.75" customHeight="1">
      <c r="A2" s="267" t="s">
        <v>244</v>
      </c>
      <c r="B2" s="267"/>
      <c r="C2" s="267"/>
      <c r="D2" s="267"/>
      <c r="E2" s="267"/>
      <c r="F2" s="267"/>
      <c r="G2" s="267"/>
      <c r="H2" s="267"/>
      <c r="I2" s="267"/>
      <c r="J2" s="267"/>
      <c r="K2" s="267"/>
      <c r="L2" s="267"/>
      <c r="M2" s="267"/>
      <c r="N2" s="267"/>
      <c r="O2" s="267"/>
      <c r="P2" s="267"/>
      <c r="Q2" s="267"/>
      <c r="R2" s="29"/>
    </row>
    <row r="3" spans="1:18" ht="18" customHeight="1">
      <c r="A3" s="205" t="s">
        <v>394</v>
      </c>
      <c r="B3" s="13"/>
      <c r="C3" s="13"/>
      <c r="D3" s="13"/>
      <c r="E3" s="13"/>
      <c r="F3" s="13"/>
      <c r="G3" s="13"/>
      <c r="H3" s="13"/>
      <c r="I3" s="13"/>
      <c r="J3" s="13"/>
      <c r="K3" s="13"/>
      <c r="L3" s="13"/>
      <c r="M3" s="13"/>
      <c r="N3" s="13"/>
      <c r="O3" s="13"/>
      <c r="P3" s="268" t="s">
        <v>245</v>
      </c>
      <c r="Q3" s="268"/>
      <c r="R3" s="29"/>
    </row>
    <row r="4" spans="1:18" ht="30" customHeight="1">
      <c r="A4" s="273" t="s">
        <v>246</v>
      </c>
      <c r="B4" s="273" t="s">
        <v>247</v>
      </c>
      <c r="C4" s="273" t="s">
        <v>248</v>
      </c>
      <c r="D4" s="273" t="s">
        <v>249</v>
      </c>
      <c r="E4" s="273" t="s">
        <v>250</v>
      </c>
      <c r="F4" s="269" t="s">
        <v>217</v>
      </c>
      <c r="G4" s="269"/>
      <c r="H4" s="269"/>
      <c r="I4" s="269"/>
      <c r="J4" s="269"/>
      <c r="K4" s="269"/>
      <c r="L4" s="269"/>
      <c r="M4" s="269"/>
      <c r="N4" s="269"/>
      <c r="O4" s="269"/>
      <c r="P4" s="270"/>
      <c r="Q4" s="270"/>
      <c r="R4" s="29"/>
    </row>
    <row r="5" spans="1:18" ht="30" customHeight="1">
      <c r="A5" s="273"/>
      <c r="B5" s="273"/>
      <c r="C5" s="273"/>
      <c r="D5" s="273"/>
      <c r="E5" s="273"/>
      <c r="F5" s="269" t="s">
        <v>225</v>
      </c>
      <c r="G5" s="271" t="s">
        <v>73</v>
      </c>
      <c r="H5" s="272"/>
      <c r="I5" s="272"/>
      <c r="J5" s="272" t="s">
        <v>251</v>
      </c>
      <c r="K5" s="272" t="s">
        <v>75</v>
      </c>
      <c r="L5" s="272" t="s">
        <v>252</v>
      </c>
      <c r="M5" s="272" t="s">
        <v>77</v>
      </c>
      <c r="N5" s="272" t="s">
        <v>78</v>
      </c>
      <c r="O5" s="272" t="s">
        <v>81</v>
      </c>
      <c r="P5" s="272" t="s">
        <v>79</v>
      </c>
      <c r="Q5" s="272" t="s">
        <v>80</v>
      </c>
      <c r="R5" s="29"/>
    </row>
    <row r="6" spans="1:18" ht="34.5" customHeight="1">
      <c r="A6" s="273"/>
      <c r="B6" s="273"/>
      <c r="C6" s="273"/>
      <c r="D6" s="273"/>
      <c r="E6" s="273"/>
      <c r="F6" s="274"/>
      <c r="G6" s="16" t="s">
        <v>107</v>
      </c>
      <c r="H6" s="17" t="s">
        <v>84</v>
      </c>
      <c r="I6" s="15" t="s">
        <v>85</v>
      </c>
      <c r="J6" s="272"/>
      <c r="K6" s="272"/>
      <c r="L6" s="272"/>
      <c r="M6" s="272"/>
      <c r="N6" s="272"/>
      <c r="O6" s="272"/>
      <c r="P6" s="272"/>
      <c r="Q6" s="272"/>
      <c r="R6" s="29"/>
    </row>
    <row r="7" spans="1:18" ht="34.5" customHeight="1">
      <c r="A7" s="196"/>
      <c r="B7" s="198" t="s">
        <v>225</v>
      </c>
      <c r="C7" s="199"/>
      <c r="D7" s="200">
        <f>SUM(D8:D54)</f>
        <v>76</v>
      </c>
      <c r="E7" s="201"/>
      <c r="F7" s="202">
        <f>SUM(F8:F54)</f>
        <v>1376.4999999999998</v>
      </c>
      <c r="G7" s="202">
        <f>SUM(G8:G54)</f>
        <v>1376.4999999999998</v>
      </c>
      <c r="H7" s="202">
        <f>SUM(H8:H31)</f>
        <v>1263</v>
      </c>
      <c r="I7" s="30"/>
      <c r="J7" s="17"/>
      <c r="K7" s="17"/>
      <c r="L7" s="17"/>
      <c r="M7" s="17"/>
      <c r="N7" s="197"/>
      <c r="O7" s="15"/>
      <c r="P7" s="197"/>
      <c r="Q7" s="15"/>
      <c r="R7" s="29"/>
    </row>
    <row r="8" spans="1:18" ht="27" customHeight="1">
      <c r="A8" s="180" t="s">
        <v>335</v>
      </c>
      <c r="B8" s="180" t="s">
        <v>336</v>
      </c>
      <c r="C8" s="180" t="s">
        <v>337</v>
      </c>
      <c r="D8" s="181">
        <v>1</v>
      </c>
      <c r="E8" s="180" t="s">
        <v>338</v>
      </c>
      <c r="F8" s="202">
        <v>100</v>
      </c>
      <c r="G8" s="202">
        <v>100</v>
      </c>
      <c r="H8" s="203">
        <v>100</v>
      </c>
      <c r="I8" s="22"/>
      <c r="J8" s="22"/>
      <c r="K8" s="22"/>
      <c r="L8" s="22"/>
      <c r="M8" s="22"/>
      <c r="N8" s="20"/>
      <c r="O8" s="26"/>
      <c r="P8" s="20"/>
      <c r="Q8" s="30"/>
      <c r="R8" s="31"/>
    </row>
    <row r="9" spans="1:18" ht="27" customHeight="1">
      <c r="A9" s="180" t="s">
        <v>339</v>
      </c>
      <c r="B9" s="180" t="s">
        <v>340</v>
      </c>
      <c r="C9" s="180" t="s">
        <v>337</v>
      </c>
      <c r="D9" s="181">
        <v>1</v>
      </c>
      <c r="E9" s="180" t="s">
        <v>338</v>
      </c>
      <c r="F9" s="202">
        <v>100</v>
      </c>
      <c r="G9" s="202">
        <v>100</v>
      </c>
      <c r="H9" s="202">
        <v>100</v>
      </c>
      <c r="I9" s="23"/>
      <c r="J9" s="23"/>
      <c r="K9" s="23"/>
      <c r="L9" s="23"/>
      <c r="M9" s="23"/>
      <c r="N9" s="23"/>
      <c r="O9" s="23"/>
      <c r="P9" s="27"/>
      <c r="Q9" s="23"/>
      <c r="R9" s="29"/>
    </row>
    <row r="10" spans="1:18" ht="27" customHeight="1">
      <c r="A10" s="180" t="s">
        <v>341</v>
      </c>
      <c r="B10" s="180" t="s">
        <v>342</v>
      </c>
      <c r="C10" s="180" t="s">
        <v>337</v>
      </c>
      <c r="D10" s="181">
        <v>1</v>
      </c>
      <c r="E10" s="180" t="s">
        <v>338</v>
      </c>
      <c r="F10" s="202">
        <v>200</v>
      </c>
      <c r="G10" s="202">
        <v>200</v>
      </c>
      <c r="H10" s="202">
        <v>200</v>
      </c>
      <c r="I10" s="23"/>
      <c r="J10" s="23"/>
      <c r="K10" s="23"/>
      <c r="L10" s="23"/>
      <c r="M10" s="23"/>
      <c r="N10" s="23"/>
      <c r="O10" s="23"/>
      <c r="P10" s="23"/>
      <c r="Q10" s="23"/>
      <c r="R10" s="29"/>
    </row>
    <row r="11" spans="1:18" ht="27" customHeight="1">
      <c r="A11" s="180" t="s">
        <v>343</v>
      </c>
      <c r="B11" s="180" t="s">
        <v>344</v>
      </c>
      <c r="C11" s="180" t="s">
        <v>337</v>
      </c>
      <c r="D11" s="181">
        <v>1</v>
      </c>
      <c r="E11" s="180" t="s">
        <v>338</v>
      </c>
      <c r="F11" s="202">
        <v>150</v>
      </c>
      <c r="G11" s="202">
        <v>150</v>
      </c>
      <c r="H11" s="202">
        <v>150</v>
      </c>
      <c r="I11" s="23"/>
      <c r="J11" s="23"/>
      <c r="K11" s="23"/>
      <c r="L11" s="23"/>
      <c r="M11" s="23"/>
      <c r="N11" s="23"/>
      <c r="O11" s="23"/>
      <c r="P11" s="23"/>
      <c r="Q11" s="23"/>
      <c r="R11" s="29"/>
    </row>
    <row r="12" spans="1:18" ht="27" customHeight="1">
      <c r="A12" s="180" t="s">
        <v>345</v>
      </c>
      <c r="B12" s="180" t="s">
        <v>346</v>
      </c>
      <c r="C12" s="180" t="s">
        <v>337</v>
      </c>
      <c r="D12" s="181">
        <v>1</v>
      </c>
      <c r="E12" s="180" t="s">
        <v>338</v>
      </c>
      <c r="F12" s="202">
        <v>60</v>
      </c>
      <c r="G12" s="202">
        <v>60</v>
      </c>
      <c r="H12" s="202">
        <v>60</v>
      </c>
      <c r="I12" s="23"/>
      <c r="J12" s="23"/>
      <c r="K12" s="23"/>
      <c r="L12" s="23"/>
      <c r="M12" s="24"/>
      <c r="N12" s="24"/>
      <c r="O12" s="23"/>
      <c r="P12" s="23"/>
      <c r="Q12" s="23"/>
      <c r="R12" s="29"/>
    </row>
    <row r="13" spans="1:18" ht="27" customHeight="1">
      <c r="A13" s="180" t="s">
        <v>347</v>
      </c>
      <c r="B13" s="180" t="s">
        <v>348</v>
      </c>
      <c r="C13" s="180" t="s">
        <v>337</v>
      </c>
      <c r="D13" s="181">
        <v>1</v>
      </c>
      <c r="E13" s="180" t="s">
        <v>338</v>
      </c>
      <c r="F13" s="202">
        <v>120</v>
      </c>
      <c r="G13" s="202">
        <v>120</v>
      </c>
      <c r="H13" s="202">
        <v>120</v>
      </c>
      <c r="I13" s="23"/>
      <c r="J13" s="23"/>
      <c r="K13" s="23"/>
      <c r="L13" s="24"/>
      <c r="M13" s="24"/>
      <c r="N13" s="24"/>
      <c r="O13" s="23"/>
      <c r="P13" s="23"/>
      <c r="Q13" s="23"/>
      <c r="R13" s="29"/>
    </row>
    <row r="14" spans="1:18" ht="27" customHeight="1">
      <c r="A14" s="180" t="s">
        <v>349</v>
      </c>
      <c r="B14" s="180" t="s">
        <v>346</v>
      </c>
      <c r="C14" s="180" t="s">
        <v>337</v>
      </c>
      <c r="D14" s="181">
        <v>1</v>
      </c>
      <c r="E14" s="180" t="s">
        <v>338</v>
      </c>
      <c r="F14" s="202">
        <v>50</v>
      </c>
      <c r="G14" s="202">
        <v>50</v>
      </c>
      <c r="H14" s="202">
        <v>50</v>
      </c>
      <c r="I14" s="23"/>
      <c r="J14" s="23"/>
      <c r="K14" s="24"/>
      <c r="L14" s="24"/>
      <c r="M14" s="24"/>
      <c r="N14" s="24"/>
      <c r="O14" s="23"/>
      <c r="P14" s="23"/>
      <c r="Q14" s="24"/>
      <c r="R14" s="29"/>
    </row>
    <row r="15" spans="1:18" ht="27" customHeight="1">
      <c r="A15" s="180" t="s">
        <v>350</v>
      </c>
      <c r="B15" s="180" t="s">
        <v>346</v>
      </c>
      <c r="C15" s="180" t="s">
        <v>337</v>
      </c>
      <c r="D15" s="181">
        <v>1</v>
      </c>
      <c r="E15" s="180" t="s">
        <v>338</v>
      </c>
      <c r="F15" s="202">
        <v>60</v>
      </c>
      <c r="G15" s="202">
        <v>60</v>
      </c>
      <c r="H15" s="202">
        <v>60</v>
      </c>
      <c r="I15" s="24"/>
      <c r="J15" s="24"/>
      <c r="K15" s="24"/>
      <c r="L15" s="24"/>
      <c r="M15" s="24"/>
      <c r="N15" s="24"/>
      <c r="O15" s="23"/>
      <c r="P15" s="24"/>
      <c r="Q15" s="24"/>
      <c r="R15" s="29"/>
    </row>
    <row r="16" spans="1:17" ht="27" customHeight="1">
      <c r="A16" s="180" t="s">
        <v>351</v>
      </c>
      <c r="B16" s="180" t="s">
        <v>352</v>
      </c>
      <c r="C16" s="180" t="s">
        <v>337</v>
      </c>
      <c r="D16" s="181">
        <v>1</v>
      </c>
      <c r="E16" s="180" t="s">
        <v>338</v>
      </c>
      <c r="F16" s="202">
        <v>82</v>
      </c>
      <c r="G16" s="202">
        <v>82</v>
      </c>
      <c r="H16" s="202">
        <v>82</v>
      </c>
      <c r="I16" s="7"/>
      <c r="J16" s="7"/>
      <c r="K16" s="7"/>
      <c r="L16" s="7"/>
      <c r="M16" s="7"/>
      <c r="N16" s="7"/>
      <c r="O16" s="7"/>
      <c r="P16" s="7"/>
      <c r="Q16" s="7"/>
    </row>
    <row r="17" spans="1:17" ht="27" customHeight="1">
      <c r="A17" s="180" t="s">
        <v>353</v>
      </c>
      <c r="B17" s="180" t="s">
        <v>340</v>
      </c>
      <c r="C17" s="180" t="s">
        <v>337</v>
      </c>
      <c r="D17" s="181">
        <v>1</v>
      </c>
      <c r="E17" s="180" t="s">
        <v>338</v>
      </c>
      <c r="F17" s="202">
        <v>50</v>
      </c>
      <c r="G17" s="202">
        <v>50</v>
      </c>
      <c r="H17" s="202">
        <v>50</v>
      </c>
      <c r="I17" s="7"/>
      <c r="J17" s="7"/>
      <c r="K17" s="7"/>
      <c r="L17" s="7"/>
      <c r="M17" s="7"/>
      <c r="N17" s="7"/>
      <c r="O17" s="7"/>
      <c r="P17" s="7"/>
      <c r="Q17" s="7"/>
    </row>
    <row r="18" spans="1:17" ht="27" customHeight="1">
      <c r="A18" s="180" t="s">
        <v>351</v>
      </c>
      <c r="B18" s="180" t="s">
        <v>348</v>
      </c>
      <c r="C18" s="180" t="s">
        <v>337</v>
      </c>
      <c r="D18" s="181">
        <v>1</v>
      </c>
      <c r="E18" s="180" t="s">
        <v>338</v>
      </c>
      <c r="F18" s="202">
        <v>50</v>
      </c>
      <c r="G18" s="202">
        <v>50</v>
      </c>
      <c r="H18" s="202">
        <v>50</v>
      </c>
      <c r="I18" s="7"/>
      <c r="J18" s="7"/>
      <c r="K18" s="28"/>
      <c r="L18" s="7"/>
      <c r="M18" s="7"/>
      <c r="N18" s="7"/>
      <c r="O18" s="7"/>
      <c r="P18" s="7"/>
      <c r="Q18" s="7"/>
    </row>
    <row r="19" spans="1:17" ht="27" customHeight="1">
      <c r="A19" s="180" t="s">
        <v>351</v>
      </c>
      <c r="B19" s="180" t="s">
        <v>354</v>
      </c>
      <c r="C19" s="180" t="s">
        <v>337</v>
      </c>
      <c r="D19" s="181">
        <v>1</v>
      </c>
      <c r="E19" s="180" t="s">
        <v>338</v>
      </c>
      <c r="F19" s="202">
        <v>35</v>
      </c>
      <c r="G19" s="202">
        <v>35</v>
      </c>
      <c r="H19" s="202">
        <v>35</v>
      </c>
      <c r="I19" s="7"/>
      <c r="J19" s="7"/>
      <c r="K19" s="7"/>
      <c r="L19" s="7"/>
      <c r="M19" s="7"/>
      <c r="N19" s="7"/>
      <c r="O19" s="7"/>
      <c r="P19" s="7"/>
      <c r="Q19" s="7"/>
    </row>
    <row r="20" spans="1:17" ht="27" customHeight="1">
      <c r="A20" s="180" t="s">
        <v>109</v>
      </c>
      <c r="B20" s="180" t="s">
        <v>355</v>
      </c>
      <c r="C20" s="180" t="s">
        <v>337</v>
      </c>
      <c r="D20" s="181">
        <v>1</v>
      </c>
      <c r="E20" s="180" t="s">
        <v>338</v>
      </c>
      <c r="F20" s="202">
        <v>30</v>
      </c>
      <c r="G20" s="202">
        <v>30</v>
      </c>
      <c r="H20" s="202">
        <v>30</v>
      </c>
      <c r="I20" s="7"/>
      <c r="J20" s="7"/>
      <c r="K20" s="7"/>
      <c r="L20" s="7"/>
      <c r="M20" s="7"/>
      <c r="N20" s="7"/>
      <c r="O20" s="7"/>
      <c r="P20" s="7"/>
      <c r="Q20" s="7"/>
    </row>
    <row r="21" spans="1:17" ht="27" customHeight="1">
      <c r="A21" s="180" t="s">
        <v>339</v>
      </c>
      <c r="B21" s="180" t="s">
        <v>340</v>
      </c>
      <c r="C21" s="180" t="s">
        <v>337</v>
      </c>
      <c r="D21" s="181">
        <v>1</v>
      </c>
      <c r="E21" s="180" t="s">
        <v>338</v>
      </c>
      <c r="F21" s="202">
        <v>10</v>
      </c>
      <c r="G21" s="202">
        <v>10</v>
      </c>
      <c r="H21" s="202">
        <v>10</v>
      </c>
      <c r="I21" s="7"/>
      <c r="J21" s="7"/>
      <c r="K21" s="7"/>
      <c r="L21" s="7"/>
      <c r="M21" s="7"/>
      <c r="N21" s="7"/>
      <c r="O21" s="7"/>
      <c r="P21" s="7"/>
      <c r="Q21" s="7"/>
    </row>
    <row r="22" spans="1:17" ht="27" customHeight="1">
      <c r="A22" s="180" t="s">
        <v>356</v>
      </c>
      <c r="B22" s="180" t="s">
        <v>357</v>
      </c>
      <c r="C22" s="180" t="s">
        <v>337</v>
      </c>
      <c r="D22" s="181">
        <v>1</v>
      </c>
      <c r="E22" s="180" t="s">
        <v>338</v>
      </c>
      <c r="F22" s="202">
        <v>30</v>
      </c>
      <c r="G22" s="202">
        <v>30</v>
      </c>
      <c r="H22" s="202">
        <v>30</v>
      </c>
      <c r="I22" s="7"/>
      <c r="J22" s="7"/>
      <c r="K22" s="7"/>
      <c r="L22" s="7"/>
      <c r="M22" s="7"/>
      <c r="N22" s="7"/>
      <c r="O22" s="7"/>
      <c r="P22" s="7"/>
      <c r="Q22" s="7"/>
    </row>
    <row r="23" spans="1:17" ht="27" customHeight="1">
      <c r="A23" s="180" t="s">
        <v>343</v>
      </c>
      <c r="B23" s="180" t="s">
        <v>340</v>
      </c>
      <c r="C23" s="180" t="s">
        <v>337</v>
      </c>
      <c r="D23" s="181">
        <v>1</v>
      </c>
      <c r="E23" s="180" t="s">
        <v>338</v>
      </c>
      <c r="F23" s="202">
        <v>30</v>
      </c>
      <c r="G23" s="202">
        <v>30</v>
      </c>
      <c r="H23" s="202">
        <v>30</v>
      </c>
      <c r="I23" s="7"/>
      <c r="J23" s="7"/>
      <c r="K23" s="7"/>
      <c r="L23" s="7"/>
      <c r="M23" s="7"/>
      <c r="N23" s="7"/>
      <c r="O23" s="7"/>
      <c r="P23" s="7"/>
      <c r="Q23" s="7"/>
    </row>
    <row r="24" spans="1:17" ht="27" customHeight="1">
      <c r="A24" s="180" t="s">
        <v>358</v>
      </c>
      <c r="B24" s="180" t="s">
        <v>354</v>
      </c>
      <c r="C24" s="180" t="s">
        <v>337</v>
      </c>
      <c r="D24" s="181">
        <v>1</v>
      </c>
      <c r="E24" s="180" t="s">
        <v>338</v>
      </c>
      <c r="F24" s="202">
        <v>20</v>
      </c>
      <c r="G24" s="202">
        <v>20</v>
      </c>
      <c r="H24" s="202">
        <v>20</v>
      </c>
      <c r="I24" s="7"/>
      <c r="J24" s="7"/>
      <c r="K24" s="7"/>
      <c r="L24" s="7"/>
      <c r="M24" s="7"/>
      <c r="N24" s="7"/>
      <c r="O24" s="7"/>
      <c r="P24" s="7"/>
      <c r="Q24" s="7"/>
    </row>
    <row r="25" spans="1:17" ht="27" customHeight="1">
      <c r="A25" s="180" t="s">
        <v>351</v>
      </c>
      <c r="B25" s="180" t="s">
        <v>359</v>
      </c>
      <c r="C25" s="180" t="s">
        <v>337</v>
      </c>
      <c r="D25" s="181">
        <v>1</v>
      </c>
      <c r="E25" s="180" t="s">
        <v>338</v>
      </c>
      <c r="F25" s="202">
        <v>26</v>
      </c>
      <c r="G25" s="202">
        <v>26</v>
      </c>
      <c r="H25" s="202">
        <v>26</v>
      </c>
      <c r="I25" s="7"/>
      <c r="J25" s="7"/>
      <c r="K25" s="7"/>
      <c r="L25" s="7"/>
      <c r="M25" s="7"/>
      <c r="N25" s="7"/>
      <c r="O25" s="7"/>
      <c r="P25" s="7"/>
      <c r="Q25" s="7"/>
    </row>
    <row r="26" spans="1:17" ht="27" customHeight="1">
      <c r="A26" s="180" t="s">
        <v>294</v>
      </c>
      <c r="B26" s="180" t="s">
        <v>360</v>
      </c>
      <c r="C26" s="180" t="s">
        <v>337</v>
      </c>
      <c r="D26" s="181">
        <v>1</v>
      </c>
      <c r="E26" s="180" t="s">
        <v>338</v>
      </c>
      <c r="F26" s="202">
        <v>10</v>
      </c>
      <c r="G26" s="202">
        <v>10</v>
      </c>
      <c r="H26" s="202">
        <v>10</v>
      </c>
      <c r="I26" s="7"/>
      <c r="J26" s="7"/>
      <c r="K26" s="7"/>
      <c r="L26" s="7"/>
      <c r="M26" s="7"/>
      <c r="N26" s="7"/>
      <c r="O26" s="7"/>
      <c r="P26" s="7"/>
      <c r="Q26" s="7"/>
    </row>
    <row r="27" spans="1:17" ht="27" customHeight="1">
      <c r="A27" s="180" t="s">
        <v>361</v>
      </c>
      <c r="B27" s="180" t="s">
        <v>354</v>
      </c>
      <c r="C27" s="180" t="s">
        <v>337</v>
      </c>
      <c r="D27" s="181">
        <v>1</v>
      </c>
      <c r="E27" s="180" t="s">
        <v>338</v>
      </c>
      <c r="F27" s="202">
        <v>5</v>
      </c>
      <c r="G27" s="202">
        <v>5</v>
      </c>
      <c r="H27" s="202">
        <v>5</v>
      </c>
      <c r="I27" s="7"/>
      <c r="J27" s="7"/>
      <c r="K27" s="7"/>
      <c r="L27" s="7"/>
      <c r="M27" s="7"/>
      <c r="N27" s="7"/>
      <c r="O27" s="7"/>
      <c r="P27" s="7"/>
      <c r="Q27" s="7"/>
    </row>
    <row r="28" spans="1:17" ht="27" customHeight="1">
      <c r="A28" s="180" t="s">
        <v>109</v>
      </c>
      <c r="B28" s="180" t="s">
        <v>362</v>
      </c>
      <c r="C28" s="180" t="s">
        <v>337</v>
      </c>
      <c r="D28" s="181">
        <v>1</v>
      </c>
      <c r="E28" s="180" t="s">
        <v>338</v>
      </c>
      <c r="F28" s="202">
        <v>10</v>
      </c>
      <c r="G28" s="202">
        <v>10</v>
      </c>
      <c r="H28" s="202">
        <v>10</v>
      </c>
      <c r="I28" s="7"/>
      <c r="J28" s="7"/>
      <c r="K28" s="7"/>
      <c r="L28" s="7"/>
      <c r="M28" s="7"/>
      <c r="N28" s="7"/>
      <c r="O28" s="7"/>
      <c r="P28" s="7"/>
      <c r="Q28" s="7"/>
    </row>
    <row r="29" spans="1:17" ht="27" customHeight="1">
      <c r="A29" s="180" t="s">
        <v>316</v>
      </c>
      <c r="B29" s="180" t="s">
        <v>363</v>
      </c>
      <c r="C29" s="180" t="s">
        <v>337</v>
      </c>
      <c r="D29" s="181">
        <v>1</v>
      </c>
      <c r="E29" s="180" t="s">
        <v>338</v>
      </c>
      <c r="F29" s="202">
        <v>10</v>
      </c>
      <c r="G29" s="202">
        <v>10</v>
      </c>
      <c r="H29" s="202">
        <v>10</v>
      </c>
      <c r="I29" s="7"/>
      <c r="J29" s="7"/>
      <c r="K29" s="7"/>
      <c r="L29" s="7"/>
      <c r="M29" s="7"/>
      <c r="N29" s="7"/>
      <c r="O29" s="7"/>
      <c r="P29" s="7"/>
      <c r="Q29" s="7"/>
    </row>
    <row r="30" spans="1:17" ht="27" customHeight="1">
      <c r="A30" s="180" t="s">
        <v>365</v>
      </c>
      <c r="B30" s="180" t="s">
        <v>366</v>
      </c>
      <c r="C30" s="180" t="s">
        <v>337</v>
      </c>
      <c r="D30" s="181">
        <v>1</v>
      </c>
      <c r="E30" s="180" t="s">
        <v>338</v>
      </c>
      <c r="F30" s="202">
        <v>15</v>
      </c>
      <c r="G30" s="202">
        <v>15</v>
      </c>
      <c r="H30" s="202">
        <v>15</v>
      </c>
      <c r="I30" s="7"/>
      <c r="J30" s="7"/>
      <c r="K30" s="7"/>
      <c r="L30" s="7"/>
      <c r="M30" s="7"/>
      <c r="N30" s="7"/>
      <c r="O30" s="7"/>
      <c r="P30" s="7"/>
      <c r="Q30" s="7"/>
    </row>
    <row r="31" spans="1:17" ht="27" customHeight="1">
      <c r="A31" s="180" t="s">
        <v>301</v>
      </c>
      <c r="B31" s="180" t="s">
        <v>354</v>
      </c>
      <c r="C31" s="180" t="s">
        <v>337</v>
      </c>
      <c r="D31" s="181">
        <v>1</v>
      </c>
      <c r="E31" s="180" t="s">
        <v>338</v>
      </c>
      <c r="F31" s="202">
        <v>10</v>
      </c>
      <c r="G31" s="202">
        <v>10</v>
      </c>
      <c r="H31" s="202">
        <v>10</v>
      </c>
      <c r="I31" s="7"/>
      <c r="J31" s="7"/>
      <c r="K31" s="7"/>
      <c r="L31" s="7"/>
      <c r="M31" s="7"/>
      <c r="N31" s="7"/>
      <c r="O31" s="7"/>
      <c r="P31" s="7"/>
      <c r="Q31" s="7"/>
    </row>
    <row r="32" spans="1:17" ht="27" customHeight="1">
      <c r="A32" s="180" t="s">
        <v>319</v>
      </c>
      <c r="B32" s="180" t="s">
        <v>354</v>
      </c>
      <c r="C32" s="180" t="s">
        <v>337</v>
      </c>
      <c r="D32" s="181">
        <v>1</v>
      </c>
      <c r="E32" s="180" t="s">
        <v>338</v>
      </c>
      <c r="F32" s="202">
        <v>10</v>
      </c>
      <c r="G32" s="202">
        <v>10</v>
      </c>
      <c r="H32" s="202">
        <v>10</v>
      </c>
      <c r="I32" s="7"/>
      <c r="J32" s="7"/>
      <c r="K32" s="7"/>
      <c r="L32" s="7"/>
      <c r="M32" s="7"/>
      <c r="N32" s="7"/>
      <c r="O32" s="7"/>
      <c r="P32" s="7"/>
      <c r="Q32" s="7"/>
    </row>
    <row r="33" spans="1:17" ht="27" customHeight="1">
      <c r="A33" s="180" t="s">
        <v>367</v>
      </c>
      <c r="B33" s="180" t="s">
        <v>354</v>
      </c>
      <c r="C33" s="180" t="s">
        <v>337</v>
      </c>
      <c r="D33" s="181">
        <v>1</v>
      </c>
      <c r="E33" s="180" t="s">
        <v>338</v>
      </c>
      <c r="F33" s="202">
        <v>5</v>
      </c>
      <c r="G33" s="202">
        <v>5</v>
      </c>
      <c r="H33" s="202">
        <v>5</v>
      </c>
      <c r="I33" s="7"/>
      <c r="J33" s="7"/>
      <c r="K33" s="7"/>
      <c r="L33" s="7"/>
      <c r="M33" s="7"/>
      <c r="N33" s="7"/>
      <c r="O33" s="7"/>
      <c r="P33" s="7"/>
      <c r="Q33" s="7"/>
    </row>
    <row r="34" spans="1:17" ht="27" customHeight="1">
      <c r="A34" s="180" t="s">
        <v>109</v>
      </c>
      <c r="B34" s="180" t="s">
        <v>354</v>
      </c>
      <c r="C34" s="180" t="s">
        <v>337</v>
      </c>
      <c r="D34" s="181">
        <v>1</v>
      </c>
      <c r="E34" s="180" t="s">
        <v>338</v>
      </c>
      <c r="F34" s="202">
        <v>0</v>
      </c>
      <c r="G34" s="202">
        <v>0</v>
      </c>
      <c r="H34" s="202">
        <v>0</v>
      </c>
      <c r="I34" s="7"/>
      <c r="J34" s="7"/>
      <c r="K34" s="7"/>
      <c r="L34" s="7"/>
      <c r="M34" s="7"/>
      <c r="N34" s="7"/>
      <c r="O34" s="7"/>
      <c r="P34" s="7"/>
      <c r="Q34" s="7"/>
    </row>
    <row r="35" spans="1:17" ht="27" customHeight="1">
      <c r="A35" s="180" t="s">
        <v>306</v>
      </c>
      <c r="B35" s="180" t="s">
        <v>363</v>
      </c>
      <c r="C35" s="180" t="s">
        <v>337</v>
      </c>
      <c r="D35" s="181">
        <v>1</v>
      </c>
      <c r="E35" s="180" t="s">
        <v>338</v>
      </c>
      <c r="F35" s="202">
        <v>10</v>
      </c>
      <c r="G35" s="202">
        <v>10</v>
      </c>
      <c r="H35" s="202">
        <v>10</v>
      </c>
      <c r="I35" s="7"/>
      <c r="J35" s="7"/>
      <c r="K35" s="7"/>
      <c r="L35" s="7"/>
      <c r="M35" s="7"/>
      <c r="N35" s="7"/>
      <c r="O35" s="7"/>
      <c r="P35" s="7"/>
      <c r="Q35" s="7"/>
    </row>
    <row r="36" spans="1:17" ht="27" customHeight="1">
      <c r="A36" s="180" t="s">
        <v>324</v>
      </c>
      <c r="B36" s="180" t="s">
        <v>354</v>
      </c>
      <c r="C36" s="180" t="s">
        <v>337</v>
      </c>
      <c r="D36" s="181">
        <v>1</v>
      </c>
      <c r="E36" s="180" t="s">
        <v>338</v>
      </c>
      <c r="F36" s="202">
        <v>5</v>
      </c>
      <c r="G36" s="202">
        <v>5</v>
      </c>
      <c r="H36" s="202">
        <v>5</v>
      </c>
      <c r="I36" s="7"/>
      <c r="J36" s="7"/>
      <c r="K36" s="7"/>
      <c r="L36" s="7"/>
      <c r="M36" s="7"/>
      <c r="N36" s="7"/>
      <c r="O36" s="7"/>
      <c r="P36" s="7"/>
      <c r="Q36" s="7"/>
    </row>
    <row r="37" spans="1:17" ht="27" customHeight="1">
      <c r="A37" s="180" t="s">
        <v>109</v>
      </c>
      <c r="B37" s="180" t="s">
        <v>368</v>
      </c>
      <c r="C37" s="180" t="s">
        <v>337</v>
      </c>
      <c r="D37" s="181">
        <v>1</v>
      </c>
      <c r="E37" s="180" t="s">
        <v>338</v>
      </c>
      <c r="F37" s="202">
        <v>10</v>
      </c>
      <c r="G37" s="202">
        <v>10</v>
      </c>
      <c r="H37" s="202">
        <v>10</v>
      </c>
      <c r="I37" s="7"/>
      <c r="J37" s="7"/>
      <c r="K37" s="7"/>
      <c r="L37" s="7"/>
      <c r="M37" s="7"/>
      <c r="N37" s="7"/>
      <c r="O37" s="7"/>
      <c r="P37" s="7"/>
      <c r="Q37" s="7"/>
    </row>
    <row r="38" spans="1:17" ht="27" customHeight="1">
      <c r="A38" s="180" t="s">
        <v>358</v>
      </c>
      <c r="B38" s="180" t="s">
        <v>354</v>
      </c>
      <c r="C38" s="180" t="s">
        <v>337</v>
      </c>
      <c r="D38" s="181">
        <v>1</v>
      </c>
      <c r="E38" s="180" t="s">
        <v>338</v>
      </c>
      <c r="F38" s="202">
        <v>10</v>
      </c>
      <c r="G38" s="202">
        <v>10</v>
      </c>
      <c r="H38" s="202">
        <v>10</v>
      </c>
      <c r="I38" s="7"/>
      <c r="J38" s="7"/>
      <c r="K38" s="7"/>
      <c r="L38" s="7"/>
      <c r="M38" s="7"/>
      <c r="N38" s="7"/>
      <c r="O38" s="7"/>
      <c r="P38" s="7"/>
      <c r="Q38" s="7"/>
    </row>
    <row r="39" spans="1:17" ht="27" customHeight="1">
      <c r="A39" s="180" t="s">
        <v>109</v>
      </c>
      <c r="B39" s="180" t="s">
        <v>369</v>
      </c>
      <c r="C39" s="180" t="s">
        <v>337</v>
      </c>
      <c r="D39" s="181">
        <v>1</v>
      </c>
      <c r="E39" s="180" t="s">
        <v>338</v>
      </c>
      <c r="F39" s="202">
        <v>10</v>
      </c>
      <c r="G39" s="202">
        <v>10</v>
      </c>
      <c r="H39" s="202">
        <v>10</v>
      </c>
      <c r="I39" s="7"/>
      <c r="J39" s="7"/>
      <c r="K39" s="7"/>
      <c r="L39" s="7"/>
      <c r="M39" s="7"/>
      <c r="N39" s="7"/>
      <c r="O39" s="7"/>
      <c r="P39" s="7"/>
      <c r="Q39" s="7"/>
    </row>
    <row r="40" spans="1:17" ht="27" customHeight="1">
      <c r="A40" s="180" t="s">
        <v>370</v>
      </c>
      <c r="B40" s="180" t="s">
        <v>369</v>
      </c>
      <c r="C40" s="180" t="s">
        <v>337</v>
      </c>
      <c r="D40" s="181">
        <v>1</v>
      </c>
      <c r="E40" s="180" t="s">
        <v>338</v>
      </c>
      <c r="F40" s="202">
        <v>6</v>
      </c>
      <c r="G40" s="202">
        <v>6</v>
      </c>
      <c r="H40" s="202">
        <v>6</v>
      </c>
      <c r="I40" s="7"/>
      <c r="J40" s="7"/>
      <c r="K40" s="7"/>
      <c r="L40" s="7"/>
      <c r="M40" s="7"/>
      <c r="N40" s="7"/>
      <c r="O40" s="7"/>
      <c r="P40" s="7"/>
      <c r="Q40" s="7"/>
    </row>
    <row r="41" spans="1:17" ht="27" customHeight="1">
      <c r="A41" s="180" t="s">
        <v>311</v>
      </c>
      <c r="B41" s="180" t="s">
        <v>354</v>
      </c>
      <c r="C41" s="180" t="s">
        <v>337</v>
      </c>
      <c r="D41" s="181">
        <v>1</v>
      </c>
      <c r="E41" s="180" t="s">
        <v>338</v>
      </c>
      <c r="F41" s="202">
        <v>5</v>
      </c>
      <c r="G41" s="202">
        <v>5</v>
      </c>
      <c r="H41" s="202">
        <v>5</v>
      </c>
      <c r="I41" s="7"/>
      <c r="J41" s="7"/>
      <c r="K41" s="7"/>
      <c r="L41" s="7"/>
      <c r="M41" s="7"/>
      <c r="N41" s="7"/>
      <c r="O41" s="7"/>
      <c r="P41" s="7"/>
      <c r="Q41" s="7"/>
    </row>
    <row r="42" spans="1:17" ht="27" customHeight="1">
      <c r="A42" s="180" t="s">
        <v>109</v>
      </c>
      <c r="B42" s="180" t="s">
        <v>371</v>
      </c>
      <c r="C42" s="180" t="s">
        <v>337</v>
      </c>
      <c r="D42" s="181">
        <v>20</v>
      </c>
      <c r="E42" s="180" t="s">
        <v>364</v>
      </c>
      <c r="F42" s="202">
        <v>9</v>
      </c>
      <c r="G42" s="202">
        <v>9</v>
      </c>
      <c r="H42" s="202">
        <v>9</v>
      </c>
      <c r="I42" s="7"/>
      <c r="J42" s="7"/>
      <c r="K42" s="7"/>
      <c r="L42" s="7"/>
      <c r="M42" s="7"/>
      <c r="N42" s="7"/>
      <c r="O42" s="7"/>
      <c r="P42" s="7"/>
      <c r="Q42" s="7"/>
    </row>
    <row r="43" spans="1:17" ht="27" customHeight="1">
      <c r="A43" s="180" t="s">
        <v>109</v>
      </c>
      <c r="B43" s="180" t="s">
        <v>372</v>
      </c>
      <c r="C43" s="180" t="s">
        <v>337</v>
      </c>
      <c r="D43" s="181">
        <v>1</v>
      </c>
      <c r="E43" s="180" t="s">
        <v>338</v>
      </c>
      <c r="F43" s="202">
        <v>3</v>
      </c>
      <c r="G43" s="202">
        <v>3</v>
      </c>
      <c r="H43" s="202">
        <v>3</v>
      </c>
      <c r="I43" s="7"/>
      <c r="J43" s="7"/>
      <c r="K43" s="7"/>
      <c r="L43" s="7"/>
      <c r="M43" s="7"/>
      <c r="N43" s="7"/>
      <c r="O43" s="7"/>
      <c r="P43" s="7"/>
      <c r="Q43" s="7"/>
    </row>
    <row r="44" spans="1:17" ht="27" customHeight="1">
      <c r="A44" s="180" t="s">
        <v>347</v>
      </c>
      <c r="B44" s="180" t="s">
        <v>354</v>
      </c>
      <c r="C44" s="180" t="s">
        <v>337</v>
      </c>
      <c r="D44" s="181">
        <v>1</v>
      </c>
      <c r="E44" s="180" t="s">
        <v>338</v>
      </c>
      <c r="F44" s="202">
        <v>7</v>
      </c>
      <c r="G44" s="202">
        <v>7</v>
      </c>
      <c r="H44" s="202">
        <v>7</v>
      </c>
      <c r="I44" s="7"/>
      <c r="J44" s="7"/>
      <c r="K44" s="7"/>
      <c r="L44" s="7"/>
      <c r="M44" s="7"/>
      <c r="N44" s="7"/>
      <c r="O44" s="7"/>
      <c r="P44" s="7"/>
      <c r="Q44" s="7"/>
    </row>
    <row r="45" spans="1:17" ht="27" customHeight="1">
      <c r="A45" s="180" t="s">
        <v>365</v>
      </c>
      <c r="B45" s="180" t="s">
        <v>373</v>
      </c>
      <c r="C45" s="180" t="s">
        <v>337</v>
      </c>
      <c r="D45" s="181">
        <v>1</v>
      </c>
      <c r="E45" s="180" t="s">
        <v>338</v>
      </c>
      <c r="F45" s="202">
        <v>3</v>
      </c>
      <c r="G45" s="202">
        <v>3</v>
      </c>
      <c r="H45" s="202">
        <v>3</v>
      </c>
      <c r="I45" s="7"/>
      <c r="J45" s="7"/>
      <c r="K45" s="7"/>
      <c r="L45" s="7"/>
      <c r="M45" s="7"/>
      <c r="N45" s="7"/>
      <c r="O45" s="7"/>
      <c r="P45" s="7"/>
      <c r="Q45" s="7"/>
    </row>
    <row r="46" spans="1:17" ht="27" customHeight="1">
      <c r="A46" s="180" t="s">
        <v>109</v>
      </c>
      <c r="B46" s="180" t="s">
        <v>374</v>
      </c>
      <c r="C46" s="180" t="s">
        <v>337</v>
      </c>
      <c r="D46" s="181">
        <v>1</v>
      </c>
      <c r="E46" s="180" t="s">
        <v>338</v>
      </c>
      <c r="F46" s="202">
        <v>5</v>
      </c>
      <c r="G46" s="202">
        <v>5</v>
      </c>
      <c r="H46" s="202">
        <v>5</v>
      </c>
      <c r="I46" s="7"/>
      <c r="J46" s="7"/>
      <c r="K46" s="7"/>
      <c r="L46" s="7"/>
      <c r="M46" s="7"/>
      <c r="N46" s="7"/>
      <c r="O46" s="7"/>
      <c r="P46" s="7"/>
      <c r="Q46" s="7"/>
    </row>
    <row r="47" spans="1:17" ht="27" customHeight="1">
      <c r="A47" s="180" t="s">
        <v>365</v>
      </c>
      <c r="B47" s="180" t="s">
        <v>363</v>
      </c>
      <c r="C47" s="180" t="s">
        <v>337</v>
      </c>
      <c r="D47" s="181">
        <v>1</v>
      </c>
      <c r="E47" s="180" t="s">
        <v>375</v>
      </c>
      <c r="F47" s="202">
        <v>5</v>
      </c>
      <c r="G47" s="202">
        <v>5</v>
      </c>
      <c r="H47" s="202">
        <v>5</v>
      </c>
      <c r="I47" s="7"/>
      <c r="J47" s="7"/>
      <c r="K47" s="7"/>
      <c r="L47" s="7"/>
      <c r="M47" s="7"/>
      <c r="N47" s="7"/>
      <c r="O47" s="7"/>
      <c r="P47" s="7"/>
      <c r="Q47" s="7"/>
    </row>
    <row r="48" spans="1:17" ht="27" customHeight="1">
      <c r="A48" s="180" t="s">
        <v>109</v>
      </c>
      <c r="B48" s="180" t="s">
        <v>376</v>
      </c>
      <c r="C48" s="180" t="s">
        <v>337</v>
      </c>
      <c r="D48" s="181">
        <v>10</v>
      </c>
      <c r="E48" s="180" t="s">
        <v>364</v>
      </c>
      <c r="F48" s="202">
        <v>3.6</v>
      </c>
      <c r="G48" s="202">
        <v>3.6</v>
      </c>
      <c r="H48" s="202">
        <v>3.6</v>
      </c>
      <c r="I48" s="7"/>
      <c r="J48" s="7"/>
      <c r="K48" s="7"/>
      <c r="L48" s="7"/>
      <c r="M48" s="7"/>
      <c r="N48" s="7"/>
      <c r="O48" s="7"/>
      <c r="P48" s="7"/>
      <c r="Q48" s="7"/>
    </row>
    <row r="49" spans="1:17" ht="27" customHeight="1">
      <c r="A49" s="180" t="s">
        <v>316</v>
      </c>
      <c r="B49" s="180" t="s">
        <v>363</v>
      </c>
      <c r="C49" s="180" t="s">
        <v>337</v>
      </c>
      <c r="D49" s="181">
        <v>1</v>
      </c>
      <c r="E49" s="180" t="s">
        <v>364</v>
      </c>
      <c r="F49" s="202">
        <v>3</v>
      </c>
      <c r="G49" s="202">
        <v>3</v>
      </c>
      <c r="H49" s="202">
        <v>3</v>
      </c>
      <c r="I49" s="7"/>
      <c r="J49" s="7"/>
      <c r="K49" s="7"/>
      <c r="L49" s="7"/>
      <c r="M49" s="7"/>
      <c r="N49" s="7"/>
      <c r="O49" s="7"/>
      <c r="P49" s="7"/>
      <c r="Q49" s="7"/>
    </row>
    <row r="50" spans="1:17" ht="27" customHeight="1">
      <c r="A50" s="180" t="s">
        <v>365</v>
      </c>
      <c r="B50" s="180" t="s">
        <v>371</v>
      </c>
      <c r="C50" s="180" t="s">
        <v>337</v>
      </c>
      <c r="D50" s="181">
        <v>2</v>
      </c>
      <c r="E50" s="180" t="s">
        <v>364</v>
      </c>
      <c r="F50" s="202">
        <v>1</v>
      </c>
      <c r="G50" s="202">
        <v>1</v>
      </c>
      <c r="H50" s="202">
        <v>1</v>
      </c>
      <c r="I50" s="7"/>
      <c r="J50" s="7"/>
      <c r="K50" s="7"/>
      <c r="L50" s="7"/>
      <c r="M50" s="7"/>
      <c r="N50" s="7"/>
      <c r="O50" s="7"/>
      <c r="P50" s="7"/>
      <c r="Q50" s="7"/>
    </row>
    <row r="51" spans="1:17" ht="27" customHeight="1">
      <c r="A51" s="180" t="s">
        <v>301</v>
      </c>
      <c r="B51" s="180" t="s">
        <v>371</v>
      </c>
      <c r="C51" s="180" t="s">
        <v>337</v>
      </c>
      <c r="D51" s="181">
        <v>1</v>
      </c>
      <c r="E51" s="180" t="s">
        <v>364</v>
      </c>
      <c r="F51" s="202">
        <v>1</v>
      </c>
      <c r="G51" s="202">
        <v>1</v>
      </c>
      <c r="H51" s="202">
        <v>1</v>
      </c>
      <c r="I51" s="7"/>
      <c r="J51" s="7"/>
      <c r="K51" s="7"/>
      <c r="L51" s="7"/>
      <c r="M51" s="7"/>
      <c r="N51" s="7"/>
      <c r="O51" s="7"/>
      <c r="P51" s="7"/>
      <c r="Q51" s="7"/>
    </row>
    <row r="52" spans="1:17" ht="27" customHeight="1">
      <c r="A52" s="180" t="s">
        <v>365</v>
      </c>
      <c r="B52" s="180" t="s">
        <v>376</v>
      </c>
      <c r="C52" s="180" t="s">
        <v>337</v>
      </c>
      <c r="D52" s="181">
        <v>1</v>
      </c>
      <c r="E52" s="180" t="s">
        <v>364</v>
      </c>
      <c r="F52" s="202">
        <v>0.7</v>
      </c>
      <c r="G52" s="202">
        <v>0.7</v>
      </c>
      <c r="H52" s="202">
        <v>0.7</v>
      </c>
      <c r="I52" s="7"/>
      <c r="J52" s="7"/>
      <c r="K52" s="7"/>
      <c r="L52" s="7"/>
      <c r="M52" s="7"/>
      <c r="N52" s="7"/>
      <c r="O52" s="7"/>
      <c r="P52" s="7"/>
      <c r="Q52" s="7"/>
    </row>
    <row r="53" spans="1:17" ht="27" customHeight="1">
      <c r="A53" s="180" t="s">
        <v>316</v>
      </c>
      <c r="B53" s="180" t="s">
        <v>376</v>
      </c>
      <c r="C53" s="180" t="s">
        <v>337</v>
      </c>
      <c r="D53" s="181">
        <v>1</v>
      </c>
      <c r="E53" s="180" t="s">
        <v>364</v>
      </c>
      <c r="F53" s="202">
        <v>0.6</v>
      </c>
      <c r="G53" s="202">
        <v>0.6</v>
      </c>
      <c r="H53" s="202">
        <v>0.6</v>
      </c>
      <c r="I53" s="7"/>
      <c r="J53" s="7"/>
      <c r="K53" s="7"/>
      <c r="L53" s="7"/>
      <c r="M53" s="7"/>
      <c r="N53" s="7"/>
      <c r="O53" s="7"/>
      <c r="P53" s="7"/>
      <c r="Q53" s="7"/>
    </row>
    <row r="54" spans="1:17" ht="27" customHeight="1">
      <c r="A54" s="182" t="s">
        <v>301</v>
      </c>
      <c r="B54" s="182" t="s">
        <v>376</v>
      </c>
      <c r="C54" s="182" t="s">
        <v>337</v>
      </c>
      <c r="D54" s="183">
        <v>1</v>
      </c>
      <c r="E54" s="182" t="s">
        <v>364</v>
      </c>
      <c r="F54" s="204">
        <v>0.6</v>
      </c>
      <c r="G54" s="204">
        <v>0.6</v>
      </c>
      <c r="H54" s="204">
        <v>0.6</v>
      </c>
      <c r="I54" s="7"/>
      <c r="J54" s="7"/>
      <c r="K54" s="7"/>
      <c r="L54" s="7"/>
      <c r="M54" s="7"/>
      <c r="N54" s="7"/>
      <c r="O54" s="7"/>
      <c r="P54" s="7"/>
      <c r="Q54" s="7"/>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37007874015748" right="0.3937007874015748" top="0.3937007874015748" bottom="0.3937007874015748" header="0.3937007874015748" footer="0.3937007874015748"/>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M13" sqref="M13"/>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253</v>
      </c>
      <c r="B1" s="13"/>
      <c r="C1" s="13"/>
      <c r="D1" s="13"/>
      <c r="E1" s="13"/>
      <c r="F1" s="13"/>
      <c r="G1" s="13"/>
      <c r="H1" s="13"/>
      <c r="I1" s="13"/>
      <c r="J1" s="13"/>
      <c r="K1" s="13"/>
      <c r="L1" s="13"/>
      <c r="M1" s="13"/>
      <c r="N1" s="13"/>
      <c r="O1" s="13"/>
      <c r="P1" s="13"/>
      <c r="Q1" s="13"/>
      <c r="R1" s="29"/>
    </row>
    <row r="2" spans="1:18" ht="21.75" customHeight="1">
      <c r="A2" s="267" t="s">
        <v>254</v>
      </c>
      <c r="B2" s="267"/>
      <c r="C2" s="267"/>
      <c r="D2" s="267"/>
      <c r="E2" s="267"/>
      <c r="F2" s="267"/>
      <c r="G2" s="267"/>
      <c r="H2" s="267"/>
      <c r="I2" s="267"/>
      <c r="J2" s="267"/>
      <c r="K2" s="267"/>
      <c r="L2" s="267"/>
      <c r="M2" s="267"/>
      <c r="N2" s="267"/>
      <c r="O2" s="267"/>
      <c r="P2" s="267"/>
      <c r="Q2" s="267"/>
      <c r="R2" s="29"/>
    </row>
    <row r="3" spans="1:18" ht="11.25" customHeight="1">
      <c r="A3" s="14"/>
      <c r="B3" s="13"/>
      <c r="C3" s="13"/>
      <c r="D3" s="13"/>
      <c r="E3" s="13"/>
      <c r="F3" s="13"/>
      <c r="G3" s="13"/>
      <c r="H3" s="13"/>
      <c r="I3" s="13"/>
      <c r="J3" s="13"/>
      <c r="K3" s="13"/>
      <c r="L3" s="13"/>
      <c r="M3" s="13"/>
      <c r="N3" s="13"/>
      <c r="O3" s="13"/>
      <c r="P3" s="275" t="s">
        <v>245</v>
      </c>
      <c r="Q3" s="275"/>
      <c r="R3" s="29"/>
    </row>
    <row r="4" spans="1:18" ht="11.25" customHeight="1">
      <c r="A4" s="14" t="s">
        <v>153</v>
      </c>
      <c r="B4" s="13"/>
      <c r="C4" s="13"/>
      <c r="D4" s="13"/>
      <c r="E4" s="13"/>
      <c r="F4" s="13"/>
      <c r="G4" s="13"/>
      <c r="H4" s="13"/>
      <c r="I4" s="13"/>
      <c r="J4" s="13"/>
      <c r="K4" s="13"/>
      <c r="L4" s="13"/>
      <c r="M4" s="13"/>
      <c r="N4" s="13"/>
      <c r="O4" s="13"/>
      <c r="P4" s="25"/>
      <c r="Q4" s="25"/>
      <c r="R4" s="29"/>
    </row>
    <row r="5" spans="1:18" ht="30" customHeight="1">
      <c r="A5" s="276" t="s">
        <v>255</v>
      </c>
      <c r="B5" s="277"/>
      <c r="C5" s="277"/>
      <c r="D5" s="277"/>
      <c r="E5" s="278"/>
      <c r="F5" s="269" t="s">
        <v>217</v>
      </c>
      <c r="G5" s="269"/>
      <c r="H5" s="269"/>
      <c r="I5" s="269"/>
      <c r="J5" s="269"/>
      <c r="K5" s="269"/>
      <c r="L5" s="269"/>
      <c r="M5" s="269"/>
      <c r="N5" s="269"/>
      <c r="O5" s="269"/>
      <c r="P5" s="270"/>
      <c r="Q5" s="270"/>
      <c r="R5" s="29"/>
    </row>
    <row r="6" spans="1:18" ht="30" customHeight="1">
      <c r="A6" s="279" t="s">
        <v>256</v>
      </c>
      <c r="B6" s="279" t="s">
        <v>247</v>
      </c>
      <c r="C6" s="279" t="s">
        <v>257</v>
      </c>
      <c r="D6" s="279" t="s">
        <v>258</v>
      </c>
      <c r="E6" s="279" t="s">
        <v>259</v>
      </c>
      <c r="F6" s="269" t="s">
        <v>225</v>
      </c>
      <c r="G6" s="271" t="s">
        <v>73</v>
      </c>
      <c r="H6" s="272"/>
      <c r="I6" s="272"/>
      <c r="J6" s="272" t="s">
        <v>251</v>
      </c>
      <c r="K6" s="272" t="s">
        <v>75</v>
      </c>
      <c r="L6" s="272" t="s">
        <v>252</v>
      </c>
      <c r="M6" s="272" t="s">
        <v>77</v>
      </c>
      <c r="N6" s="272" t="s">
        <v>78</v>
      </c>
      <c r="O6" s="272" t="s">
        <v>81</v>
      </c>
      <c r="P6" s="272" t="s">
        <v>79</v>
      </c>
      <c r="Q6" s="272" t="s">
        <v>80</v>
      </c>
      <c r="R6" s="29"/>
    </row>
    <row r="7" spans="1:18" ht="25.5" customHeight="1">
      <c r="A7" s="280"/>
      <c r="B7" s="280"/>
      <c r="C7" s="280"/>
      <c r="D7" s="280"/>
      <c r="E7" s="280"/>
      <c r="F7" s="274"/>
      <c r="G7" s="16" t="s">
        <v>107</v>
      </c>
      <c r="H7" s="17" t="s">
        <v>84</v>
      </c>
      <c r="I7" s="15" t="s">
        <v>85</v>
      </c>
      <c r="J7" s="272"/>
      <c r="K7" s="272"/>
      <c r="L7" s="272"/>
      <c r="M7" s="272"/>
      <c r="N7" s="272"/>
      <c r="O7" s="272"/>
      <c r="P7" s="272"/>
      <c r="Q7" s="272"/>
      <c r="R7" s="29"/>
    </row>
    <row r="8" spans="1:18" ht="30" customHeight="1">
      <c r="A8" s="18"/>
      <c r="B8" s="19"/>
      <c r="C8" s="19"/>
      <c r="D8" s="19"/>
      <c r="E8" s="19"/>
      <c r="F8" s="20"/>
      <c r="G8" s="21"/>
      <c r="H8" s="22"/>
      <c r="I8" s="22"/>
      <c r="J8" s="22"/>
      <c r="K8" s="22"/>
      <c r="L8" s="22"/>
      <c r="M8" s="22"/>
      <c r="N8" s="20"/>
      <c r="O8" s="26"/>
      <c r="P8" s="20"/>
      <c r="Q8" s="30"/>
      <c r="R8" s="31"/>
    </row>
    <row r="9" spans="1:18" ht="21.75" customHeight="1">
      <c r="A9" s="23"/>
      <c r="B9" s="23"/>
      <c r="C9" s="23"/>
      <c r="D9" s="23"/>
      <c r="E9" s="23"/>
      <c r="F9" s="23"/>
      <c r="G9" s="23"/>
      <c r="H9" s="23"/>
      <c r="I9" s="23"/>
      <c r="J9" s="23"/>
      <c r="K9" s="23"/>
      <c r="L9" s="23"/>
      <c r="M9" s="23"/>
      <c r="N9" s="23"/>
      <c r="O9" s="23"/>
      <c r="P9" s="27"/>
      <c r="Q9" s="23"/>
      <c r="R9" s="29"/>
    </row>
    <row r="10" spans="1:18" ht="21.75" customHeight="1">
      <c r="A10" s="23"/>
      <c r="B10" s="23"/>
      <c r="C10" s="23"/>
      <c r="D10" s="23"/>
      <c r="E10" s="23"/>
      <c r="F10" s="23"/>
      <c r="G10" s="23"/>
      <c r="H10" s="23"/>
      <c r="I10" s="23"/>
      <c r="J10" s="23"/>
      <c r="K10" s="23"/>
      <c r="L10" s="23"/>
      <c r="M10" s="23"/>
      <c r="N10" s="23"/>
      <c r="O10" s="23"/>
      <c r="P10" s="23"/>
      <c r="Q10" s="23"/>
      <c r="R10" s="29"/>
    </row>
    <row r="11" spans="1:18" ht="21.75" customHeight="1">
      <c r="A11" s="24"/>
      <c r="B11" s="24"/>
      <c r="C11" s="24"/>
      <c r="D11" s="24"/>
      <c r="E11" s="24"/>
      <c r="F11" s="23"/>
      <c r="G11" s="23"/>
      <c r="H11" s="23"/>
      <c r="I11" s="23"/>
      <c r="J11" s="23"/>
      <c r="K11" s="23"/>
      <c r="L11" s="23"/>
      <c r="M11" s="23"/>
      <c r="N11" s="23"/>
      <c r="O11" s="23"/>
      <c r="P11" s="23"/>
      <c r="Q11" s="23"/>
      <c r="R11" s="29"/>
    </row>
    <row r="12" spans="1:18" ht="21.75" customHeight="1">
      <c r="A12" s="24"/>
      <c r="B12" s="24"/>
      <c r="C12" s="24"/>
      <c r="D12" s="24"/>
      <c r="E12" s="24"/>
      <c r="F12" s="23"/>
      <c r="G12" s="23"/>
      <c r="H12" s="24"/>
      <c r="I12" s="23"/>
      <c r="J12" s="23"/>
      <c r="K12" s="23"/>
      <c r="L12" s="23"/>
      <c r="M12" s="24"/>
      <c r="N12" s="24"/>
      <c r="O12" s="23"/>
      <c r="P12" s="23"/>
      <c r="Q12" s="23"/>
      <c r="R12" s="29"/>
    </row>
    <row r="13" spans="1:18" ht="21.75" customHeight="1">
      <c r="A13" s="24"/>
      <c r="B13" s="24"/>
      <c r="C13" s="24"/>
      <c r="D13" s="24"/>
      <c r="E13" s="24"/>
      <c r="F13" s="23"/>
      <c r="G13" s="23"/>
      <c r="H13" s="24"/>
      <c r="I13" s="23"/>
      <c r="J13" s="23"/>
      <c r="K13" s="23"/>
      <c r="L13" s="24"/>
      <c r="M13" s="24"/>
      <c r="N13" s="24"/>
      <c r="O13" s="23"/>
      <c r="P13" s="23"/>
      <c r="Q13" s="23"/>
      <c r="R13" s="29"/>
    </row>
    <row r="14" spans="1:18" ht="21.75" customHeight="1">
      <c r="A14" s="24"/>
      <c r="B14" s="24"/>
      <c r="C14" s="24"/>
      <c r="D14" s="24"/>
      <c r="E14" s="24"/>
      <c r="F14" s="23"/>
      <c r="G14" s="23"/>
      <c r="H14" s="23"/>
      <c r="I14" s="23"/>
      <c r="J14" s="23"/>
      <c r="K14" s="24"/>
      <c r="L14" s="24"/>
      <c r="M14" s="24"/>
      <c r="N14" s="24"/>
      <c r="O14" s="23"/>
      <c r="P14" s="23"/>
      <c r="Q14" s="24"/>
      <c r="R14" s="29"/>
    </row>
    <row r="15" spans="1:18" ht="21.75" customHeight="1">
      <c r="A15" s="24"/>
      <c r="B15" s="24"/>
      <c r="C15" s="24"/>
      <c r="D15" s="24"/>
      <c r="E15" s="24"/>
      <c r="F15" s="24"/>
      <c r="G15" s="24"/>
      <c r="H15" s="24"/>
      <c r="I15" s="24"/>
      <c r="J15" s="24"/>
      <c r="K15" s="24"/>
      <c r="L15" s="24"/>
      <c r="M15" s="24"/>
      <c r="N15" s="24"/>
      <c r="O15" s="23"/>
      <c r="P15" s="24"/>
      <c r="Q15" s="24"/>
      <c r="R15" s="29"/>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8"/>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zoomScaleSheetLayoutView="100" zoomScalePageLayoutView="0" workbookViewId="0" topLeftCell="B1">
      <selection activeCell="L18" sqref="L1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260</v>
      </c>
    </row>
    <row r="2" spans="2:5" ht="46.5" customHeight="1">
      <c r="B2" s="281" t="s">
        <v>261</v>
      </c>
      <c r="C2" s="281"/>
      <c r="D2" s="281"/>
      <c r="E2" s="3" t="s">
        <v>3</v>
      </c>
    </row>
    <row r="3" spans="2:5" ht="24.75" customHeight="1">
      <c r="B3" s="4" t="s">
        <v>395</v>
      </c>
      <c r="C3" s="2"/>
      <c r="D3" s="2"/>
      <c r="E3" s="3"/>
    </row>
    <row r="4" spans="2:5" ht="24" customHeight="1">
      <c r="B4" s="282" t="s">
        <v>262</v>
      </c>
      <c r="C4" s="282" t="s">
        <v>263</v>
      </c>
      <c r="D4" s="282" t="s">
        <v>264</v>
      </c>
      <c r="E4" s="283" t="s">
        <v>265</v>
      </c>
    </row>
    <row r="5" spans="2:5" ht="24" customHeight="1">
      <c r="B5" s="282"/>
      <c r="C5" s="282"/>
      <c r="D5" s="282"/>
      <c r="E5" s="284"/>
    </row>
    <row r="6" spans="2:5" ht="24" customHeight="1">
      <c r="B6" s="5" t="s">
        <v>266</v>
      </c>
      <c r="C6" s="6"/>
      <c r="D6" s="7"/>
      <c r="E6" s="7"/>
    </row>
    <row r="7" spans="2:5" ht="24" customHeight="1">
      <c r="B7" s="5" t="s">
        <v>267</v>
      </c>
      <c r="C7" s="8">
        <v>1</v>
      </c>
      <c r="D7" s="206">
        <f>D8+D10+D12+D13+D15+D16</f>
        <v>64455.6</v>
      </c>
      <c r="E7" s="206">
        <f>E8+E10+E12+E13+E15+E16</f>
        <v>8208361.569999999</v>
      </c>
    </row>
    <row r="8" spans="2:5" ht="24" customHeight="1">
      <c r="B8" s="9" t="s">
        <v>268</v>
      </c>
      <c r="C8" s="8">
        <v>2</v>
      </c>
      <c r="D8" s="7">
        <v>63117.6</v>
      </c>
      <c r="E8" s="206">
        <v>4855552.47</v>
      </c>
    </row>
    <row r="9" spans="2:5" ht="24" customHeight="1">
      <c r="B9" s="9" t="s">
        <v>269</v>
      </c>
      <c r="C9" s="8">
        <v>3</v>
      </c>
      <c r="D9" s="7">
        <v>11035.6</v>
      </c>
      <c r="E9" s="206">
        <v>4548133.47</v>
      </c>
    </row>
    <row r="10" spans="2:5" ht="24" customHeight="1">
      <c r="B10" s="9" t="s">
        <v>270</v>
      </c>
      <c r="C10" s="10">
        <v>4</v>
      </c>
      <c r="D10" s="7">
        <v>316</v>
      </c>
      <c r="E10" s="206">
        <v>2002500.5</v>
      </c>
    </row>
    <row r="11" spans="2:5" ht="24" customHeight="1">
      <c r="B11" s="9" t="s">
        <v>271</v>
      </c>
      <c r="C11" s="8">
        <v>5</v>
      </c>
      <c r="D11" s="7">
        <v>1</v>
      </c>
      <c r="E11" s="206">
        <v>238800</v>
      </c>
    </row>
    <row r="12" spans="2:5" ht="24" customHeight="1">
      <c r="B12" s="9" t="s">
        <v>272</v>
      </c>
      <c r="C12" s="8">
        <v>6</v>
      </c>
      <c r="D12" s="7">
        <v>115</v>
      </c>
      <c r="E12" s="206">
        <v>632676.6</v>
      </c>
    </row>
    <row r="13" spans="2:5" ht="24" customHeight="1">
      <c r="B13" s="9" t="s">
        <v>273</v>
      </c>
      <c r="C13" s="8">
        <v>7</v>
      </c>
      <c r="D13" s="7">
        <v>0</v>
      </c>
      <c r="E13" s="206">
        <v>0</v>
      </c>
    </row>
    <row r="14" spans="2:5" ht="24" customHeight="1">
      <c r="B14" s="9" t="s">
        <v>274</v>
      </c>
      <c r="C14" s="8">
        <v>8</v>
      </c>
      <c r="D14" s="7">
        <v>0</v>
      </c>
      <c r="E14" s="206">
        <v>0</v>
      </c>
    </row>
    <row r="15" spans="2:5" ht="24" customHeight="1">
      <c r="B15" s="9" t="s">
        <v>275</v>
      </c>
      <c r="C15" s="8">
        <v>9</v>
      </c>
      <c r="D15" s="7">
        <v>0</v>
      </c>
      <c r="E15" s="206">
        <v>0</v>
      </c>
    </row>
    <row r="16" spans="2:5" ht="24" customHeight="1">
      <c r="B16" s="11" t="s">
        <v>276</v>
      </c>
      <c r="C16" s="8">
        <v>10</v>
      </c>
      <c r="D16" s="7">
        <v>907</v>
      </c>
      <c r="E16" s="206">
        <v>717632</v>
      </c>
    </row>
    <row r="17" spans="2:5" ht="24" customHeight="1">
      <c r="B17" s="6" t="s">
        <v>277</v>
      </c>
      <c r="C17" s="8">
        <v>11</v>
      </c>
      <c r="D17" s="7">
        <v>907</v>
      </c>
      <c r="E17" s="206">
        <v>717632</v>
      </c>
    </row>
  </sheetData>
  <sheetProtection/>
  <mergeCells count="5">
    <mergeCell ref="B2:D2"/>
    <mergeCell ref="B4:B5"/>
    <mergeCell ref="C4:C5"/>
    <mergeCell ref="D4:D5"/>
    <mergeCell ref="E4:E5"/>
  </mergeCells>
  <printOptions/>
  <pageMargins left="1.28" right="0.7480314960629921" top="0.984251968503937" bottom="0.984251968503937" header="0.5118110236220472" footer="0.5118110236220472"/>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zoomScaleSheetLayoutView="100" zoomScalePageLayoutView="0" workbookViewId="0" topLeftCell="A1">
      <selection activeCell="H10" sqref="H10"/>
    </sheetView>
  </sheetViews>
  <sheetFormatPr defaultColWidth="15.5" defaultRowHeight="25.5" customHeight="1"/>
  <sheetData>
    <row r="1" ht="21.75" customHeight="1">
      <c r="A1" s="33" t="s">
        <v>69</v>
      </c>
    </row>
    <row r="2" spans="1:13" ht="36" customHeight="1">
      <c r="A2" s="207" t="s">
        <v>70</v>
      </c>
      <c r="B2" s="207"/>
      <c r="C2" s="207"/>
      <c r="D2" s="207"/>
      <c r="E2" s="207"/>
      <c r="F2" s="207"/>
      <c r="G2" s="207"/>
      <c r="H2" s="207"/>
      <c r="I2" s="207"/>
      <c r="J2" s="207"/>
      <c r="K2" s="207"/>
      <c r="L2" s="207"/>
      <c r="M2" s="207"/>
    </row>
    <row r="3" spans="1:13" ht="16.5" customHeight="1">
      <c r="A3" s="164" t="s">
        <v>278</v>
      </c>
      <c r="M3" t="s">
        <v>3</v>
      </c>
    </row>
    <row r="4" spans="1:13" ht="20.25" customHeight="1">
      <c r="A4" s="211" t="s">
        <v>71</v>
      </c>
      <c r="B4" s="211"/>
      <c r="C4" s="211" t="s">
        <v>72</v>
      </c>
      <c r="D4" s="211" t="s">
        <v>73</v>
      </c>
      <c r="E4" s="211"/>
      <c r="F4" s="211" t="s">
        <v>74</v>
      </c>
      <c r="G4" s="211" t="s">
        <v>75</v>
      </c>
      <c r="H4" s="211" t="s">
        <v>76</v>
      </c>
      <c r="I4" s="211" t="s">
        <v>77</v>
      </c>
      <c r="J4" s="211" t="s">
        <v>78</v>
      </c>
      <c r="K4" s="211" t="s">
        <v>79</v>
      </c>
      <c r="L4" s="211" t="s">
        <v>80</v>
      </c>
      <c r="M4" s="211" t="s">
        <v>81</v>
      </c>
    </row>
    <row r="5" spans="1:13" ht="25.5" customHeight="1">
      <c r="A5" s="135" t="s">
        <v>82</v>
      </c>
      <c r="B5" s="135" t="s">
        <v>83</v>
      </c>
      <c r="C5" s="211"/>
      <c r="D5" s="135" t="s">
        <v>84</v>
      </c>
      <c r="E5" s="135" t="s">
        <v>85</v>
      </c>
      <c r="F5" s="211"/>
      <c r="G5" s="211"/>
      <c r="H5" s="211"/>
      <c r="I5" s="211"/>
      <c r="J5" s="211"/>
      <c r="K5" s="211"/>
      <c r="L5" s="211"/>
      <c r="M5" s="211"/>
    </row>
    <row r="6" spans="1:13" s="32" customFormat="1" ht="25.5" customHeight="1">
      <c r="A6" s="165" t="s">
        <v>280</v>
      </c>
      <c r="B6" s="165" t="s">
        <v>279</v>
      </c>
      <c r="C6" s="76">
        <f>SUM(D6:M6)</f>
        <v>2956.3399999999997</v>
      </c>
      <c r="D6" s="76">
        <v>2843.47</v>
      </c>
      <c r="E6" s="76">
        <v>54</v>
      </c>
      <c r="F6" s="76"/>
      <c r="G6" s="76"/>
      <c r="H6" s="76">
        <v>19.87</v>
      </c>
      <c r="I6" s="76"/>
      <c r="J6" s="76"/>
      <c r="K6" s="76"/>
      <c r="L6" s="76">
        <v>39</v>
      </c>
      <c r="M6" s="77"/>
    </row>
    <row r="7" spans="1:13" s="32" customFormat="1" ht="25.5" customHeight="1">
      <c r="A7" s="136"/>
      <c r="B7" s="136"/>
      <c r="C7" s="107"/>
      <c r="D7" s="107"/>
      <c r="E7" s="107"/>
      <c r="F7" s="107"/>
      <c r="G7" s="107"/>
      <c r="H7" s="107"/>
      <c r="I7" s="107"/>
      <c r="J7" s="107"/>
      <c r="K7" s="107"/>
      <c r="L7" s="107"/>
      <c r="M7" s="107"/>
    </row>
    <row r="8" spans="1:15" ht="25.5" customHeight="1">
      <c r="A8" s="212" t="s">
        <v>86</v>
      </c>
      <c r="B8" s="212"/>
      <c r="C8" s="212"/>
      <c r="D8" s="212"/>
      <c r="E8" s="212"/>
      <c r="F8" s="212"/>
      <c r="G8" s="212"/>
      <c r="H8" s="212"/>
      <c r="I8" s="212"/>
      <c r="J8" s="212"/>
      <c r="K8" s="212"/>
      <c r="L8" s="52"/>
      <c r="M8" s="52"/>
      <c r="N8" s="52"/>
      <c r="O8" s="52"/>
    </row>
    <row r="9" spans="1:15" ht="25.5" customHeight="1">
      <c r="A9" s="52"/>
      <c r="B9" s="52"/>
      <c r="C9" s="52"/>
      <c r="D9" s="52"/>
      <c r="E9" s="52"/>
      <c r="F9" s="52"/>
      <c r="H9" s="52"/>
      <c r="I9" s="52"/>
      <c r="J9" s="52"/>
      <c r="K9" s="52"/>
      <c r="L9" s="52"/>
      <c r="N9" s="52"/>
      <c r="O9" s="52"/>
    </row>
    <row r="10" spans="1:5" ht="25.5" customHeight="1">
      <c r="A10" s="52"/>
      <c r="B10" s="52"/>
      <c r="C10" s="52"/>
      <c r="E10" s="52"/>
    </row>
    <row r="11" spans="2:4" ht="25.5" customHeight="1">
      <c r="B11" s="52"/>
      <c r="C11" s="52"/>
      <c r="D11" s="52"/>
    </row>
    <row r="12" spans="2:4" ht="25.5" customHeight="1">
      <c r="B12" s="52"/>
      <c r="C12" s="52"/>
      <c r="D12" s="52"/>
    </row>
    <row r="13" spans="3:4" ht="25.5" customHeight="1">
      <c r="C13" s="52"/>
      <c r="D13" s="52"/>
    </row>
    <row r="14" ht="25.5" customHeight="1">
      <c r="D14" s="52"/>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zoomScaleSheetLayoutView="100" zoomScalePageLayoutView="0" workbookViewId="0" topLeftCell="A1">
      <selection activeCell="E19" sqref="E19"/>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3" t="s">
        <v>87</v>
      </c>
      <c r="C1" s="213"/>
      <c r="D1" s="213"/>
      <c r="E1" s="213"/>
    </row>
    <row r="2" spans="1:15" ht="43.5" customHeight="1">
      <c r="A2" s="214" t="s">
        <v>88</v>
      </c>
      <c r="B2" s="214"/>
      <c r="C2" s="214"/>
      <c r="D2" s="214"/>
      <c r="E2" s="214"/>
      <c r="F2" s="214"/>
      <c r="G2" s="214"/>
      <c r="H2" s="214"/>
      <c r="I2" s="214"/>
      <c r="J2" s="214"/>
      <c r="K2" s="214"/>
      <c r="L2" s="214"/>
      <c r="M2" s="214"/>
      <c r="N2" s="214"/>
      <c r="O2" s="214"/>
    </row>
    <row r="3" spans="1:15" ht="16.5" customHeight="1">
      <c r="A3" s="215" t="s">
        <v>281</v>
      </c>
      <c r="B3" s="215"/>
      <c r="C3" s="215"/>
      <c r="D3" s="215"/>
      <c r="E3" s="215"/>
      <c r="N3" s="216" t="s">
        <v>3</v>
      </c>
      <c r="O3" s="216"/>
    </row>
    <row r="4" spans="1:15" ht="20.25" customHeight="1">
      <c r="A4" s="217" t="s">
        <v>89</v>
      </c>
      <c r="B4" s="217"/>
      <c r="C4" s="217"/>
      <c r="D4" s="218"/>
      <c r="E4" s="217" t="s">
        <v>72</v>
      </c>
      <c r="F4" s="219" t="s">
        <v>73</v>
      </c>
      <c r="G4" s="218"/>
      <c r="H4" s="220" t="s">
        <v>74</v>
      </c>
      <c r="I4" s="220" t="s">
        <v>75</v>
      </c>
      <c r="J4" s="220" t="s">
        <v>76</v>
      </c>
      <c r="K4" s="220" t="s">
        <v>77</v>
      </c>
      <c r="L4" s="220" t="s">
        <v>78</v>
      </c>
      <c r="M4" s="220" t="s">
        <v>79</v>
      </c>
      <c r="N4" s="222" t="s">
        <v>80</v>
      </c>
      <c r="O4" s="223" t="s">
        <v>81</v>
      </c>
    </row>
    <row r="5" spans="1:15" ht="25.5" customHeight="1">
      <c r="A5" s="217" t="s">
        <v>90</v>
      </c>
      <c r="B5" s="217"/>
      <c r="C5" s="226"/>
      <c r="D5" s="226" t="s">
        <v>91</v>
      </c>
      <c r="E5" s="217"/>
      <c r="F5" s="228" t="s">
        <v>84</v>
      </c>
      <c r="G5" s="220" t="s">
        <v>85</v>
      </c>
      <c r="H5" s="220"/>
      <c r="I5" s="220"/>
      <c r="J5" s="220"/>
      <c r="K5" s="220"/>
      <c r="L5" s="220"/>
      <c r="M5" s="220"/>
      <c r="N5" s="220"/>
      <c r="O5" s="224"/>
    </row>
    <row r="6" spans="1:15" ht="25.5" customHeight="1">
      <c r="A6" s="72" t="s">
        <v>92</v>
      </c>
      <c r="B6" s="72" t="s">
        <v>93</v>
      </c>
      <c r="C6" s="73" t="s">
        <v>94</v>
      </c>
      <c r="D6" s="218"/>
      <c r="E6" s="227"/>
      <c r="F6" s="229"/>
      <c r="G6" s="221"/>
      <c r="H6" s="221"/>
      <c r="I6" s="221"/>
      <c r="J6" s="221"/>
      <c r="K6" s="221"/>
      <c r="L6" s="221"/>
      <c r="M6" s="221"/>
      <c r="N6" s="221"/>
      <c r="O6" s="225"/>
    </row>
    <row r="7" spans="1:15" s="32" customFormat="1" ht="25.5" customHeight="1">
      <c r="A7" s="165" t="s">
        <v>282</v>
      </c>
      <c r="B7" s="165" t="s">
        <v>283</v>
      </c>
      <c r="C7" s="165" t="s">
        <v>284</v>
      </c>
      <c r="D7" s="167" t="s">
        <v>285</v>
      </c>
      <c r="E7" s="76">
        <f>SUM(F7:O7)</f>
        <v>2956.3399999999997</v>
      </c>
      <c r="F7" s="76">
        <v>2843.47</v>
      </c>
      <c r="G7" s="76">
        <v>54</v>
      </c>
      <c r="H7" s="76"/>
      <c r="I7" s="76"/>
      <c r="J7" s="76">
        <v>19.87</v>
      </c>
      <c r="K7" s="76"/>
      <c r="L7" s="77"/>
      <c r="M7" s="78"/>
      <c r="N7" s="76">
        <v>39</v>
      </c>
      <c r="O7" s="77"/>
    </row>
    <row r="8" spans="1:18" ht="25.5" customHeight="1">
      <c r="A8" s="28"/>
      <c r="B8" s="28"/>
      <c r="C8" s="28"/>
      <c r="D8" s="28"/>
      <c r="E8" s="28"/>
      <c r="F8" s="7"/>
      <c r="G8" s="28"/>
      <c r="H8" s="28"/>
      <c r="I8" s="28"/>
      <c r="J8" s="28"/>
      <c r="K8" s="28"/>
      <c r="L8" s="28"/>
      <c r="M8" s="28"/>
      <c r="N8" s="28"/>
      <c r="O8" s="28"/>
      <c r="P8" s="52"/>
      <c r="Q8" s="52"/>
      <c r="R8" s="52"/>
    </row>
    <row r="9" spans="1:18" ht="25.5" customHeight="1">
      <c r="A9" s="212" t="s">
        <v>95</v>
      </c>
      <c r="B9" s="212"/>
      <c r="C9" s="212"/>
      <c r="D9" s="212"/>
      <c r="E9" s="212"/>
      <c r="F9" s="212"/>
      <c r="G9" s="212"/>
      <c r="H9" s="212"/>
      <c r="I9" s="212"/>
      <c r="J9" s="212"/>
      <c r="K9" s="212"/>
      <c r="L9" s="212"/>
      <c r="M9" s="212"/>
      <c r="O9" s="52"/>
      <c r="P9" s="52"/>
      <c r="Q9" s="52"/>
      <c r="R9" s="52"/>
    </row>
    <row r="10" spans="2:18" ht="25.5" customHeight="1">
      <c r="B10" s="52"/>
      <c r="C10" s="52"/>
      <c r="D10" s="52"/>
      <c r="E10" s="52"/>
      <c r="F10" s="52"/>
      <c r="H10" s="52"/>
      <c r="R10" s="52"/>
    </row>
    <row r="11" spans="3:6" ht="25.5" customHeight="1">
      <c r="C11" s="52"/>
      <c r="D11" s="52"/>
      <c r="E11" s="52"/>
      <c r="F11" s="52"/>
    </row>
    <row r="12" spans="4:6" ht="25.5" customHeight="1">
      <c r="D12" s="52"/>
      <c r="E12" s="52"/>
      <c r="F12" s="52"/>
    </row>
    <row r="13" spans="4:6" ht="25.5" customHeight="1">
      <c r="D13" s="52"/>
      <c r="E13" s="52"/>
      <c r="F13" s="52"/>
    </row>
    <row r="14" ht="25.5" customHeight="1">
      <c r="E14" s="52"/>
    </row>
    <row r="15" spans="5:6" ht="25.5" customHeight="1">
      <c r="E15" s="52"/>
      <c r="F15" s="5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protectedRanges>
    <protectedRange sqref="D7" name="区域1"/>
  </protectedRanges>
  <mergeCells count="20">
    <mergeCell ref="A5:C5"/>
    <mergeCell ref="A9:M9"/>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zoomScaleSheetLayoutView="100" zoomScalePageLayoutView="0" workbookViewId="0" topLeftCell="B1">
      <selection activeCell="O8" sqref="O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3" t="s">
        <v>96</v>
      </c>
    </row>
    <row r="2" spans="1:25" ht="36" customHeight="1">
      <c r="A2" s="207" t="s">
        <v>97</v>
      </c>
      <c r="B2" s="207"/>
      <c r="C2" s="207"/>
      <c r="D2" s="207"/>
      <c r="E2" s="207"/>
      <c r="F2" s="207"/>
      <c r="G2" s="207"/>
      <c r="H2" s="207"/>
      <c r="I2" s="207"/>
      <c r="J2" s="207"/>
      <c r="K2" s="207"/>
      <c r="L2" s="207"/>
      <c r="M2" s="207"/>
      <c r="N2" s="207"/>
      <c r="O2" s="207"/>
      <c r="P2" s="207"/>
      <c r="Q2" s="207"/>
      <c r="R2" s="207"/>
      <c r="S2" s="207"/>
      <c r="T2" s="207"/>
      <c r="U2" s="207"/>
      <c r="V2" s="207"/>
      <c r="W2" s="207"/>
      <c r="X2" s="207"/>
      <c r="Y2" s="207"/>
    </row>
    <row r="3" spans="1:25" ht="16.5" customHeight="1">
      <c r="A3" s="166" t="s">
        <v>281</v>
      </c>
      <c r="B3" s="166"/>
      <c r="C3" s="166"/>
      <c r="Y3" s="80" t="s">
        <v>98</v>
      </c>
    </row>
    <row r="4" spans="1:25" ht="20.25" customHeight="1">
      <c r="A4" s="217" t="s">
        <v>99</v>
      </c>
      <c r="B4" s="217"/>
      <c r="C4" s="217"/>
      <c r="D4" s="218"/>
      <c r="E4" s="226" t="s">
        <v>72</v>
      </c>
      <c r="F4" s="227" t="s">
        <v>100</v>
      </c>
      <c r="G4" s="227"/>
      <c r="H4" s="227"/>
      <c r="I4" s="218"/>
      <c r="J4" s="220" t="s">
        <v>101</v>
      </c>
      <c r="K4" s="220"/>
      <c r="L4" s="220"/>
      <c r="M4" s="220"/>
      <c r="N4" s="220"/>
      <c r="O4" s="220"/>
      <c r="P4" s="220"/>
      <c r="Q4" s="220"/>
      <c r="R4" s="220"/>
      <c r="S4" s="220"/>
      <c r="T4" s="220"/>
      <c r="U4" s="224" t="s">
        <v>102</v>
      </c>
      <c r="V4" s="224" t="s">
        <v>103</v>
      </c>
      <c r="W4" s="224" t="s">
        <v>104</v>
      </c>
      <c r="X4" s="224" t="s">
        <v>105</v>
      </c>
      <c r="Y4" s="224" t="s">
        <v>106</v>
      </c>
    </row>
    <row r="5" spans="1:25" ht="25.5" customHeight="1">
      <c r="A5" s="217" t="s">
        <v>90</v>
      </c>
      <c r="B5" s="217"/>
      <c r="C5" s="226"/>
      <c r="D5" s="226" t="s">
        <v>91</v>
      </c>
      <c r="E5" s="226"/>
      <c r="F5" s="217" t="s">
        <v>107</v>
      </c>
      <c r="G5" s="217" t="s">
        <v>108</v>
      </c>
      <c r="H5" s="224" t="s">
        <v>109</v>
      </c>
      <c r="I5" s="220" t="s">
        <v>110</v>
      </c>
      <c r="J5" s="222" t="s">
        <v>107</v>
      </c>
      <c r="K5" s="222" t="s">
        <v>111</v>
      </c>
      <c r="L5" s="222" t="s">
        <v>112</v>
      </c>
      <c r="M5" s="222" t="s">
        <v>113</v>
      </c>
      <c r="N5" s="222" t="s">
        <v>114</v>
      </c>
      <c r="O5" s="222" t="s">
        <v>115</v>
      </c>
      <c r="P5" s="222" t="s">
        <v>116</v>
      </c>
      <c r="Q5" s="222" t="s">
        <v>117</v>
      </c>
      <c r="R5" s="222" t="s">
        <v>118</v>
      </c>
      <c r="S5" s="222" t="s">
        <v>119</v>
      </c>
      <c r="T5" s="222" t="s">
        <v>120</v>
      </c>
      <c r="U5" s="224"/>
      <c r="V5" s="224"/>
      <c r="W5" s="224"/>
      <c r="X5" s="224"/>
      <c r="Y5" s="224"/>
    </row>
    <row r="6" spans="1:25" ht="25.5" customHeight="1">
      <c r="A6" s="72" t="s">
        <v>92</v>
      </c>
      <c r="B6" s="72" t="s">
        <v>93</v>
      </c>
      <c r="C6" s="73" t="s">
        <v>94</v>
      </c>
      <c r="D6" s="218"/>
      <c r="E6" s="218"/>
      <c r="F6" s="227"/>
      <c r="G6" s="227"/>
      <c r="H6" s="225"/>
      <c r="I6" s="221"/>
      <c r="J6" s="221"/>
      <c r="K6" s="221"/>
      <c r="L6" s="221"/>
      <c r="M6" s="221"/>
      <c r="N6" s="221"/>
      <c r="O6" s="221"/>
      <c r="P6" s="221"/>
      <c r="Q6" s="221"/>
      <c r="R6" s="221"/>
      <c r="S6" s="221"/>
      <c r="T6" s="221"/>
      <c r="U6" s="225"/>
      <c r="V6" s="225"/>
      <c r="W6" s="225"/>
      <c r="X6" s="225"/>
      <c r="Y6" s="225"/>
    </row>
    <row r="7" spans="1:25" s="32" customFormat="1" ht="25.5" customHeight="1">
      <c r="A7" s="165" t="s">
        <v>282</v>
      </c>
      <c r="B7" s="165" t="s">
        <v>283</v>
      </c>
      <c r="C7" s="165" t="s">
        <v>284</v>
      </c>
      <c r="D7" s="167" t="s">
        <v>285</v>
      </c>
      <c r="E7" s="77">
        <f>F7+J7</f>
        <v>2956.34</v>
      </c>
      <c r="F7" s="78">
        <f>SUM(G7:I7)</f>
        <v>2761.34</v>
      </c>
      <c r="G7" s="76">
        <v>2659.96</v>
      </c>
      <c r="H7" s="76">
        <v>101.38</v>
      </c>
      <c r="I7" s="76"/>
      <c r="J7" s="76">
        <f>SUM(K7:T7)</f>
        <v>195</v>
      </c>
      <c r="K7" s="76">
        <v>185</v>
      </c>
      <c r="L7" s="76"/>
      <c r="M7" s="76"/>
      <c r="N7" s="76"/>
      <c r="O7" s="76">
        <v>10</v>
      </c>
      <c r="P7" s="76"/>
      <c r="Q7" s="76"/>
      <c r="R7" s="76"/>
      <c r="S7" s="76"/>
      <c r="T7" s="76"/>
      <c r="U7" s="76"/>
      <c r="V7" s="76"/>
      <c r="W7" s="76"/>
      <c r="X7" s="76"/>
      <c r="Y7" s="77"/>
    </row>
    <row r="8" spans="1:27" ht="25.5" customHeight="1">
      <c r="A8" s="28"/>
      <c r="B8" s="28"/>
      <c r="C8" s="28"/>
      <c r="D8" s="28"/>
      <c r="E8" s="28"/>
      <c r="F8" s="28"/>
      <c r="G8" s="28"/>
      <c r="H8" s="28"/>
      <c r="I8" s="28"/>
      <c r="J8" s="28"/>
      <c r="K8" s="28"/>
      <c r="L8" s="28"/>
      <c r="M8" s="28"/>
      <c r="N8" s="28"/>
      <c r="O8" s="28"/>
      <c r="P8" s="28"/>
      <c r="Q8" s="28"/>
      <c r="R8" s="28"/>
      <c r="S8" s="28"/>
      <c r="T8" s="7"/>
      <c r="U8" s="28"/>
      <c r="V8" s="28"/>
      <c r="W8" s="28"/>
      <c r="X8" s="28"/>
      <c r="Y8" s="28"/>
      <c r="Z8" s="52"/>
      <c r="AA8" s="52"/>
    </row>
    <row r="9" spans="1:28" ht="25.5" customHeight="1">
      <c r="A9" s="212" t="s">
        <v>121</v>
      </c>
      <c r="B9" s="212"/>
      <c r="C9" s="212"/>
      <c r="D9" s="212"/>
      <c r="E9" s="212"/>
      <c r="F9" s="212"/>
      <c r="G9" s="212"/>
      <c r="H9" s="212"/>
      <c r="I9" s="212"/>
      <c r="J9" s="212"/>
      <c r="K9" s="212"/>
      <c r="L9" s="212"/>
      <c r="M9" s="212"/>
      <c r="N9" s="52"/>
      <c r="O9" s="52"/>
      <c r="P9" s="52"/>
      <c r="R9" s="52"/>
      <c r="S9" s="52"/>
      <c r="T9" s="52"/>
      <c r="W9" s="52"/>
      <c r="X9" s="52"/>
      <c r="Y9" s="52"/>
      <c r="Z9" s="52"/>
      <c r="AB9" s="52"/>
    </row>
    <row r="10" spans="3:28" ht="25.5" customHeight="1">
      <c r="C10" s="52"/>
      <c r="D10" s="52"/>
      <c r="E10" s="52"/>
      <c r="F10" s="52"/>
      <c r="K10" s="52"/>
      <c r="L10" s="52"/>
      <c r="M10" s="52"/>
      <c r="R10" s="52"/>
      <c r="S10" s="52"/>
      <c r="AB10" s="52"/>
    </row>
    <row r="11" spans="4:27" ht="25.5" customHeight="1">
      <c r="D11" s="52"/>
      <c r="E11" s="52"/>
      <c r="F11" s="52"/>
      <c r="G11" s="52"/>
      <c r="K11" s="52"/>
      <c r="L11" s="52"/>
      <c r="M11" s="52"/>
      <c r="S11" s="52"/>
      <c r="AA11" s="52"/>
    </row>
    <row r="12" spans="4:13" ht="25.5" customHeight="1">
      <c r="D12" s="52"/>
      <c r="E12" s="52"/>
      <c r="F12" s="52"/>
      <c r="G12" s="52"/>
      <c r="L12" s="52"/>
      <c r="M12" s="52"/>
    </row>
    <row r="13" spans="6:13" ht="25.5" customHeight="1">
      <c r="F13" s="52"/>
      <c r="G13" s="52"/>
      <c r="M13" s="52"/>
    </row>
    <row r="14" spans="6:7" ht="25.5" customHeight="1">
      <c r="F14" s="52"/>
      <c r="G14" s="52"/>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protectedRanges>
    <protectedRange sqref="D7" name="区域1"/>
  </protectedRanges>
  <mergeCells count="28">
    <mergeCell ref="X4:X6"/>
    <mergeCell ref="Y4:Y6"/>
    <mergeCell ref="Q5:Q6"/>
    <mergeCell ref="R5:R6"/>
    <mergeCell ref="S5:S6"/>
    <mergeCell ref="T5:T6"/>
    <mergeCell ref="U4:U6"/>
    <mergeCell ref="V4:V6"/>
    <mergeCell ref="A9:M9"/>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W4:W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zoomScaleSheetLayoutView="100" zoomScalePageLayoutView="0" workbookViewId="0" topLeftCell="A1">
      <selection activeCell="F7" sqref="F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3" t="s">
        <v>122</v>
      </c>
    </row>
    <row r="2" spans="1:6" ht="12.75" customHeight="1">
      <c r="A2" s="207" t="s">
        <v>123</v>
      </c>
      <c r="B2" s="207"/>
      <c r="C2" s="207"/>
      <c r="D2" s="207"/>
      <c r="E2" s="207"/>
      <c r="F2" s="207"/>
    </row>
    <row r="3" spans="1:6" ht="22.5" customHeight="1">
      <c r="A3" s="164" t="s">
        <v>278</v>
      </c>
      <c r="F3" t="s">
        <v>3</v>
      </c>
    </row>
    <row r="4" spans="1:6" ht="22.5" customHeight="1">
      <c r="A4" s="230" t="s">
        <v>4</v>
      </c>
      <c r="B4" s="231"/>
      <c r="C4" s="232" t="s">
        <v>5</v>
      </c>
      <c r="D4" s="232"/>
      <c r="E4" s="232"/>
      <c r="F4" s="232"/>
    </row>
    <row r="5" spans="1:6" ht="22.5" customHeight="1">
      <c r="A5" s="112" t="s">
        <v>6</v>
      </c>
      <c r="B5" s="72" t="s">
        <v>7</v>
      </c>
      <c r="C5" s="113" t="s">
        <v>8</v>
      </c>
      <c r="D5" s="114" t="s">
        <v>9</v>
      </c>
      <c r="E5" s="115" t="s">
        <v>10</v>
      </c>
      <c r="F5" s="116" t="s">
        <v>7</v>
      </c>
    </row>
    <row r="6" spans="1:6" s="32" customFormat="1" ht="22.5" customHeight="1">
      <c r="A6" s="117" t="s">
        <v>124</v>
      </c>
      <c r="B6" s="118">
        <f>B7+B8</f>
        <v>2897.47</v>
      </c>
      <c r="C6" s="119" t="s">
        <v>12</v>
      </c>
      <c r="D6" s="120"/>
      <c r="E6" s="119" t="s">
        <v>13</v>
      </c>
      <c r="F6" s="121">
        <f>SUM(F7:F9)</f>
        <v>2741.4700000000003</v>
      </c>
    </row>
    <row r="7" spans="1:6" s="32" customFormat="1" ht="22.5" customHeight="1">
      <c r="A7" s="117" t="s">
        <v>14</v>
      </c>
      <c r="B7" s="122">
        <v>2843.47</v>
      </c>
      <c r="C7" s="119" t="s">
        <v>15</v>
      </c>
      <c r="D7" s="120"/>
      <c r="E7" s="119" t="s">
        <v>16</v>
      </c>
      <c r="F7" s="123">
        <v>2640.09</v>
      </c>
    </row>
    <row r="8" spans="1:6" s="32" customFormat="1" ht="22.5" customHeight="1">
      <c r="A8" s="124" t="s">
        <v>125</v>
      </c>
      <c r="B8" s="125">
        <v>54</v>
      </c>
      <c r="C8" s="119" t="s">
        <v>18</v>
      </c>
      <c r="D8" s="120"/>
      <c r="E8" s="119" t="s">
        <v>19</v>
      </c>
      <c r="F8" s="120">
        <v>101.38</v>
      </c>
    </row>
    <row r="9" spans="1:6" s="32" customFormat="1" ht="22.5" customHeight="1">
      <c r="A9" s="117" t="s">
        <v>20</v>
      </c>
      <c r="B9" s="118"/>
      <c r="C9" s="119" t="s">
        <v>21</v>
      </c>
      <c r="D9" s="120"/>
      <c r="E9" s="119" t="s">
        <v>22</v>
      </c>
      <c r="F9" s="120"/>
    </row>
    <row r="10" spans="1:6" s="32" customFormat="1" ht="22.5" customHeight="1">
      <c r="A10" s="84"/>
      <c r="B10" s="126"/>
      <c r="C10" s="117" t="s">
        <v>24</v>
      </c>
      <c r="D10" s="120"/>
      <c r="E10" s="119" t="s">
        <v>25</v>
      </c>
      <c r="F10" s="121">
        <f>SUM(F11:F20)</f>
        <v>156</v>
      </c>
    </row>
    <row r="11" spans="1:6" s="32" customFormat="1" ht="22.5" customHeight="1">
      <c r="A11" s="84"/>
      <c r="B11" s="84"/>
      <c r="C11" s="117" t="s">
        <v>27</v>
      </c>
      <c r="D11" s="120"/>
      <c r="E11" s="119" t="s">
        <v>28</v>
      </c>
      <c r="F11" s="123">
        <v>146</v>
      </c>
    </row>
    <row r="12" spans="1:6" s="32" customFormat="1" ht="22.5" customHeight="1">
      <c r="A12" s="84"/>
      <c r="B12" s="84"/>
      <c r="C12" s="168" t="s">
        <v>30</v>
      </c>
      <c r="D12" s="120"/>
      <c r="E12" s="119" t="s">
        <v>31</v>
      </c>
      <c r="F12" s="120"/>
    </row>
    <row r="13" spans="1:6" s="32" customFormat="1" ht="22.5" customHeight="1">
      <c r="A13" s="84"/>
      <c r="B13" s="84"/>
      <c r="C13" s="117" t="s">
        <v>33</v>
      </c>
      <c r="D13" s="120"/>
      <c r="E13" s="119" t="s">
        <v>34</v>
      </c>
      <c r="F13" s="120"/>
    </row>
    <row r="14" spans="1:6" s="32" customFormat="1" ht="22.5" customHeight="1">
      <c r="A14" s="84"/>
      <c r="B14" s="84"/>
      <c r="C14" s="117" t="s">
        <v>36</v>
      </c>
      <c r="D14" s="120"/>
      <c r="E14" s="119" t="s">
        <v>37</v>
      </c>
      <c r="F14" s="120"/>
    </row>
    <row r="15" spans="1:6" s="32" customFormat="1" ht="22.5" customHeight="1">
      <c r="A15" s="84"/>
      <c r="B15" s="84"/>
      <c r="C15" s="117" t="s">
        <v>39</v>
      </c>
      <c r="D15" s="120">
        <v>2897.47</v>
      </c>
      <c r="E15" s="119" t="s">
        <v>40</v>
      </c>
      <c r="F15" s="120">
        <v>10</v>
      </c>
    </row>
    <row r="16" spans="1:6" s="32" customFormat="1" ht="22.5" customHeight="1">
      <c r="A16" s="84"/>
      <c r="B16" s="84"/>
      <c r="C16" s="117" t="s">
        <v>42</v>
      </c>
      <c r="D16" s="120"/>
      <c r="E16" s="119" t="s">
        <v>43</v>
      </c>
      <c r="F16" s="120"/>
    </row>
    <row r="17" spans="1:6" s="32" customFormat="1" ht="22.5" customHeight="1">
      <c r="A17" s="84"/>
      <c r="B17" s="84"/>
      <c r="C17" s="117" t="s">
        <v>44</v>
      </c>
      <c r="D17" s="120"/>
      <c r="E17" s="119" t="s">
        <v>45</v>
      </c>
      <c r="F17" s="120"/>
    </row>
    <row r="18" spans="1:6" s="32" customFormat="1" ht="22.5" customHeight="1">
      <c r="A18" s="84"/>
      <c r="B18" s="84"/>
      <c r="C18" s="117" t="s">
        <v>46</v>
      </c>
      <c r="D18" s="120"/>
      <c r="E18" s="119" t="s">
        <v>47</v>
      </c>
      <c r="F18" s="120"/>
    </row>
    <row r="19" spans="1:6" s="32" customFormat="1" ht="22.5" customHeight="1">
      <c r="A19" s="84"/>
      <c r="B19" s="84"/>
      <c r="C19" s="117" t="s">
        <v>48</v>
      </c>
      <c r="D19" s="120"/>
      <c r="E19" s="119" t="s">
        <v>49</v>
      </c>
      <c r="F19" s="120"/>
    </row>
    <row r="20" spans="1:6" s="32" customFormat="1" ht="22.5" customHeight="1">
      <c r="A20" s="84"/>
      <c r="B20" s="84"/>
      <c r="C20" s="117" t="s">
        <v>50</v>
      </c>
      <c r="D20" s="120"/>
      <c r="E20" s="119" t="s">
        <v>51</v>
      </c>
      <c r="F20" s="121"/>
    </row>
    <row r="21" spans="1:6" s="32" customFormat="1" ht="22.5" customHeight="1">
      <c r="A21" s="84"/>
      <c r="B21" s="84"/>
      <c r="C21" s="117" t="s">
        <v>52</v>
      </c>
      <c r="D21" s="120"/>
      <c r="E21" s="119" t="s">
        <v>53</v>
      </c>
      <c r="F21" s="123"/>
    </row>
    <row r="22" spans="1:6" s="32" customFormat="1" ht="22.5" customHeight="1">
      <c r="A22" s="84"/>
      <c r="B22" s="84"/>
      <c r="C22" s="117" t="s">
        <v>54</v>
      </c>
      <c r="D22" s="120"/>
      <c r="E22" s="127" t="s">
        <v>55</v>
      </c>
      <c r="F22" s="120"/>
    </row>
    <row r="23" spans="1:6" s="32" customFormat="1" ht="22.5" customHeight="1">
      <c r="A23" s="84"/>
      <c r="B23" s="84"/>
      <c r="C23" s="117" t="s">
        <v>56</v>
      </c>
      <c r="D23" s="121"/>
      <c r="E23" s="128" t="s">
        <v>126</v>
      </c>
      <c r="F23" s="121"/>
    </row>
    <row r="24" spans="1:6" s="32" customFormat="1" ht="22.5" customHeight="1">
      <c r="A24" s="84"/>
      <c r="B24" s="84"/>
      <c r="C24" s="117" t="s">
        <v>58</v>
      </c>
      <c r="D24" s="123"/>
      <c r="E24" s="129" t="s">
        <v>59</v>
      </c>
      <c r="F24" s="130"/>
    </row>
    <row r="25" spans="1:6" s="32" customFormat="1" ht="22.5" customHeight="1">
      <c r="A25" s="84"/>
      <c r="B25" s="84"/>
      <c r="C25" s="117" t="s">
        <v>60</v>
      </c>
      <c r="D25" s="120"/>
      <c r="E25" s="119" t="s">
        <v>61</v>
      </c>
      <c r="F25" s="130"/>
    </row>
    <row r="26" spans="1:6" s="32" customFormat="1" ht="22.5" customHeight="1">
      <c r="A26" s="84"/>
      <c r="B26" s="84"/>
      <c r="C26" s="117" t="s">
        <v>62</v>
      </c>
      <c r="D26" s="120"/>
      <c r="E26" s="131"/>
      <c r="F26" s="126"/>
    </row>
    <row r="27" spans="1:6" s="32" customFormat="1" ht="22.5" customHeight="1">
      <c r="A27" s="84"/>
      <c r="B27" s="84"/>
      <c r="C27" s="117" t="s">
        <v>63</v>
      </c>
      <c r="D27" s="121"/>
      <c r="E27" s="131"/>
      <c r="F27" s="84"/>
    </row>
    <row r="28" spans="1:6" ht="22.5" customHeight="1">
      <c r="A28" s="7"/>
      <c r="B28" s="7"/>
      <c r="C28" s="7"/>
      <c r="D28" s="132"/>
      <c r="E28" s="7"/>
      <c r="F28" s="7"/>
    </row>
    <row r="29" spans="1:6" ht="22.5" customHeight="1">
      <c r="A29" s="133"/>
      <c r="B29" s="133"/>
      <c r="C29" s="133"/>
      <c r="D29" s="133"/>
      <c r="E29" s="133"/>
      <c r="F29" s="7"/>
    </row>
    <row r="30" spans="1:6" ht="22.5" customHeight="1">
      <c r="A30" s="7"/>
      <c r="B30" s="7"/>
      <c r="C30" s="7"/>
      <c r="D30" s="7"/>
      <c r="E30" s="7"/>
      <c r="F30" s="7"/>
    </row>
    <row r="31" spans="1:6" ht="22.5" customHeight="1">
      <c r="A31" s="112" t="s">
        <v>66</v>
      </c>
      <c r="B31" s="134">
        <v>2897.47</v>
      </c>
      <c r="C31" s="112" t="s">
        <v>67</v>
      </c>
      <c r="D31" s="134">
        <v>2897.47</v>
      </c>
      <c r="E31" s="112" t="s">
        <v>67</v>
      </c>
      <c r="F31" s="134">
        <f>F6+F10+F21+F22+F23+F24+F25</f>
        <v>2897.4700000000003</v>
      </c>
    </row>
    <row r="32" spans="1:6" ht="12.75" customHeight="1">
      <c r="A32" s="233" t="s">
        <v>127</v>
      </c>
      <c r="B32" s="233"/>
      <c r="C32" s="233"/>
      <c r="D32" s="233"/>
      <c r="E32" s="233"/>
      <c r="F32" s="233"/>
    </row>
  </sheetData>
  <sheetProtection/>
  <mergeCells count="4">
    <mergeCell ref="A2:F2"/>
    <mergeCell ref="A4:B4"/>
    <mergeCell ref="C4:F4"/>
    <mergeCell ref="A32:F32"/>
  </mergeCells>
  <printOptions/>
  <pageMargins left="1.34" right="0.7480314960629921" top="0.984251968503937" bottom="0.984251968503937" header="0.5118110236220472" footer="0.5118110236220472"/>
  <pageSetup horizontalDpi="600" verticalDpi="600" orientation="landscape"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zoomScaleSheetLayoutView="100" zoomScalePageLayoutView="0" workbookViewId="0" topLeftCell="A1">
      <selection activeCell="A9" sqref="A9:P9"/>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3" t="s">
        <v>128</v>
      </c>
      <c r="N1" s="33"/>
    </row>
    <row r="2" spans="1:25" ht="69.75" customHeight="1">
      <c r="A2" s="234" t="s">
        <v>129</v>
      </c>
      <c r="B2" s="234"/>
      <c r="C2" s="234"/>
      <c r="D2" s="234"/>
      <c r="E2" s="234"/>
      <c r="F2" s="234"/>
      <c r="G2" s="234"/>
      <c r="H2" s="234"/>
      <c r="I2" s="234"/>
      <c r="J2" s="234"/>
      <c r="K2" s="234"/>
      <c r="L2" s="234"/>
      <c r="M2" s="234"/>
      <c r="N2" s="234"/>
      <c r="O2" s="234"/>
      <c r="P2" s="234"/>
      <c r="Q2" s="234"/>
      <c r="R2" s="234"/>
      <c r="S2" s="234"/>
      <c r="T2" s="234"/>
      <c r="U2" s="234"/>
      <c r="V2" s="234"/>
      <c r="W2" s="234"/>
      <c r="X2" s="234"/>
      <c r="Y2" s="234"/>
    </row>
    <row r="3" spans="1:25" ht="16.5" customHeight="1">
      <c r="A3" s="166" t="s">
        <v>281</v>
      </c>
      <c r="B3" s="166"/>
      <c r="C3" s="166"/>
      <c r="Y3" s="111" t="s">
        <v>130</v>
      </c>
    </row>
    <row r="4" spans="1:25" ht="20.25" customHeight="1">
      <c r="A4" s="217" t="s">
        <v>99</v>
      </c>
      <c r="B4" s="217"/>
      <c r="C4" s="217"/>
      <c r="D4" s="218"/>
      <c r="E4" s="226" t="s">
        <v>72</v>
      </c>
      <c r="F4" s="227" t="s">
        <v>100</v>
      </c>
      <c r="G4" s="227"/>
      <c r="H4" s="227"/>
      <c r="I4" s="218"/>
      <c r="J4" s="220" t="s">
        <v>101</v>
      </c>
      <c r="K4" s="220"/>
      <c r="L4" s="220"/>
      <c r="M4" s="220"/>
      <c r="N4" s="220"/>
      <c r="O4" s="220"/>
      <c r="P4" s="220"/>
      <c r="Q4" s="220"/>
      <c r="R4" s="220"/>
      <c r="S4" s="220"/>
      <c r="T4" s="220"/>
      <c r="U4" s="224" t="s">
        <v>102</v>
      </c>
      <c r="V4" s="224" t="s">
        <v>103</v>
      </c>
      <c r="W4" s="224" t="s">
        <v>104</v>
      </c>
      <c r="X4" s="224" t="s">
        <v>105</v>
      </c>
      <c r="Y4" s="224" t="s">
        <v>106</v>
      </c>
    </row>
    <row r="5" spans="1:25" ht="25.5" customHeight="1">
      <c r="A5" s="217" t="s">
        <v>90</v>
      </c>
      <c r="B5" s="217"/>
      <c r="C5" s="226"/>
      <c r="D5" s="226" t="s">
        <v>91</v>
      </c>
      <c r="E5" s="226"/>
      <c r="F5" s="217" t="s">
        <v>107</v>
      </c>
      <c r="G5" s="217" t="s">
        <v>108</v>
      </c>
      <c r="H5" s="224" t="s">
        <v>109</v>
      </c>
      <c r="I5" s="220" t="s">
        <v>110</v>
      </c>
      <c r="J5" s="222" t="s">
        <v>107</v>
      </c>
      <c r="K5" s="222" t="s">
        <v>111</v>
      </c>
      <c r="L5" s="222" t="s">
        <v>112</v>
      </c>
      <c r="M5" s="222" t="s">
        <v>113</v>
      </c>
      <c r="N5" s="222" t="s">
        <v>114</v>
      </c>
      <c r="O5" s="222" t="s">
        <v>115</v>
      </c>
      <c r="P5" s="222" t="s">
        <v>116</v>
      </c>
      <c r="Q5" s="222" t="s">
        <v>117</v>
      </c>
      <c r="R5" s="222" t="s">
        <v>118</v>
      </c>
      <c r="S5" s="222" t="s">
        <v>119</v>
      </c>
      <c r="T5" s="222" t="s">
        <v>120</v>
      </c>
      <c r="U5" s="224"/>
      <c r="V5" s="224"/>
      <c r="W5" s="224"/>
      <c r="X5" s="224"/>
      <c r="Y5" s="224"/>
    </row>
    <row r="6" spans="1:25" ht="25.5" customHeight="1">
      <c r="A6" s="72" t="s">
        <v>92</v>
      </c>
      <c r="B6" s="72" t="s">
        <v>93</v>
      </c>
      <c r="C6" s="73" t="s">
        <v>94</v>
      </c>
      <c r="D6" s="218"/>
      <c r="E6" s="218"/>
      <c r="F6" s="227"/>
      <c r="G6" s="227"/>
      <c r="H6" s="225"/>
      <c r="I6" s="221"/>
      <c r="J6" s="221"/>
      <c r="K6" s="221"/>
      <c r="L6" s="221"/>
      <c r="M6" s="221"/>
      <c r="N6" s="221"/>
      <c r="O6" s="221"/>
      <c r="P6" s="221"/>
      <c r="Q6" s="221"/>
      <c r="R6" s="221"/>
      <c r="S6" s="221"/>
      <c r="T6" s="221"/>
      <c r="U6" s="225"/>
      <c r="V6" s="225"/>
      <c r="W6" s="225"/>
      <c r="X6" s="225"/>
      <c r="Y6" s="225"/>
    </row>
    <row r="7" spans="1:25" s="110" customFormat="1" ht="25.5" customHeight="1">
      <c r="A7" s="165" t="s">
        <v>282</v>
      </c>
      <c r="B7" s="165" t="s">
        <v>283</v>
      </c>
      <c r="C7" s="165" t="s">
        <v>284</v>
      </c>
      <c r="D7" s="167" t="s">
        <v>285</v>
      </c>
      <c r="E7" s="77">
        <f>F7+J7</f>
        <v>2897.4700000000003</v>
      </c>
      <c r="F7" s="104">
        <f>SUM(G7:I7)</f>
        <v>2741.4700000000003</v>
      </c>
      <c r="G7" s="78">
        <v>2640.09</v>
      </c>
      <c r="H7" s="76">
        <v>101.38</v>
      </c>
      <c r="I7" s="76"/>
      <c r="J7" s="77">
        <f>SUM(K7:T7)</f>
        <v>156</v>
      </c>
      <c r="K7" s="78">
        <v>146</v>
      </c>
      <c r="L7" s="76"/>
      <c r="M7" s="76"/>
      <c r="N7" s="76"/>
      <c r="O7" s="76">
        <v>10</v>
      </c>
      <c r="P7" s="76"/>
      <c r="Q7" s="76"/>
      <c r="R7" s="76"/>
      <c r="S7" s="76"/>
      <c r="T7" s="76"/>
      <c r="U7" s="76"/>
      <c r="V7" s="76"/>
      <c r="W7" s="76"/>
      <c r="X7" s="76"/>
      <c r="Y7" s="77"/>
    </row>
    <row r="8" spans="1:25" ht="25.5" customHeight="1">
      <c r="A8" s="28"/>
      <c r="B8" s="28"/>
      <c r="C8" s="28"/>
      <c r="D8" s="28"/>
      <c r="E8" s="28"/>
      <c r="F8" s="7"/>
      <c r="G8" s="7"/>
      <c r="H8" s="7"/>
      <c r="I8" s="28"/>
      <c r="J8" s="28"/>
      <c r="K8" s="28"/>
      <c r="L8" s="28"/>
      <c r="M8" s="28"/>
      <c r="N8" s="28"/>
      <c r="O8" s="28"/>
      <c r="P8" s="28"/>
      <c r="Q8" s="28"/>
      <c r="R8" s="28"/>
      <c r="S8" s="28"/>
      <c r="T8" s="7"/>
      <c r="U8" s="7"/>
      <c r="V8" s="7"/>
      <c r="W8" s="7"/>
      <c r="X8" s="7"/>
      <c r="Y8" s="7"/>
    </row>
    <row r="9" spans="1:17" ht="25.5" customHeight="1">
      <c r="A9" s="212" t="s">
        <v>131</v>
      </c>
      <c r="B9" s="212"/>
      <c r="C9" s="212"/>
      <c r="D9" s="212"/>
      <c r="E9" s="212"/>
      <c r="F9" s="212"/>
      <c r="G9" s="212"/>
      <c r="H9" s="212"/>
      <c r="I9" s="212"/>
      <c r="J9" s="212"/>
      <c r="K9" s="212"/>
      <c r="L9" s="212"/>
      <c r="M9" s="212"/>
      <c r="N9" s="212"/>
      <c r="O9" s="212"/>
      <c r="P9" s="212"/>
      <c r="Q9" s="52"/>
    </row>
    <row r="10" spans="5:11" ht="25.5" customHeight="1">
      <c r="E10" s="52"/>
      <c r="F10" s="52"/>
      <c r="G10" s="52"/>
      <c r="K10" s="52"/>
    </row>
    <row r="11" spans="5:7" ht="25.5" customHeight="1">
      <c r="E11" s="52"/>
      <c r="F11" s="52"/>
      <c r="G11" s="52"/>
    </row>
    <row r="12" spans="6:7" ht="25.5" customHeight="1">
      <c r="F12" s="52"/>
      <c r="G12" s="5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protectedRanges>
    <protectedRange sqref="D7" name="区域1"/>
  </protectedRanges>
  <mergeCells count="28">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W4:W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zoomScaleSheetLayoutView="100" zoomScalePageLayoutView="0" workbookViewId="0" topLeftCell="A1">
      <selection activeCell="K13" sqref="K1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3" t="s">
        <v>132</v>
      </c>
    </row>
    <row r="2" spans="1:21" ht="45.75" customHeight="1">
      <c r="A2" s="235" t="s">
        <v>133</v>
      </c>
      <c r="B2" s="235"/>
      <c r="C2" s="235"/>
      <c r="D2" s="235"/>
      <c r="E2" s="235"/>
      <c r="F2" s="235"/>
      <c r="G2" s="235"/>
      <c r="H2" s="235"/>
      <c r="I2" s="235"/>
      <c r="J2" s="235"/>
      <c r="K2" s="235"/>
      <c r="L2" s="235"/>
      <c r="M2" s="235"/>
      <c r="N2" s="235"/>
      <c r="O2" s="235"/>
      <c r="P2" s="235"/>
      <c r="Q2" s="235"/>
      <c r="R2" s="235"/>
      <c r="S2" s="235"/>
      <c r="T2" s="235"/>
      <c r="U2" s="235"/>
    </row>
    <row r="3" spans="1:21" ht="16.5" customHeight="1">
      <c r="A3" s="236" t="s">
        <v>2</v>
      </c>
      <c r="B3" s="236"/>
      <c r="C3" s="236"/>
      <c r="U3" s="80" t="s">
        <v>98</v>
      </c>
    </row>
    <row r="4" spans="1:21" ht="20.25" customHeight="1">
      <c r="A4" s="217" t="s">
        <v>99</v>
      </c>
      <c r="B4" s="217"/>
      <c r="C4" s="217"/>
      <c r="D4" s="218"/>
      <c r="E4" s="226" t="s">
        <v>72</v>
      </c>
      <c r="F4" s="217" t="s">
        <v>134</v>
      </c>
      <c r="G4" s="217"/>
      <c r="H4" s="217"/>
      <c r="I4" s="217"/>
      <c r="J4" s="217"/>
      <c r="K4" s="217"/>
      <c r="L4" s="237" t="s">
        <v>135</v>
      </c>
      <c r="M4" s="220"/>
      <c r="N4" s="220"/>
      <c r="O4" s="220"/>
      <c r="P4" s="220"/>
      <c r="Q4" s="220"/>
      <c r="R4" s="224" t="s">
        <v>136</v>
      </c>
      <c r="S4" s="238" t="s">
        <v>137</v>
      </c>
      <c r="T4" s="224"/>
      <c r="U4" s="224"/>
    </row>
    <row r="5" spans="1:21" ht="25.5" customHeight="1">
      <c r="A5" s="217" t="s">
        <v>90</v>
      </c>
      <c r="B5" s="217"/>
      <c r="C5" s="226"/>
      <c r="D5" s="226" t="s">
        <v>91</v>
      </c>
      <c r="E5" s="226"/>
      <c r="F5" s="240" t="s">
        <v>107</v>
      </c>
      <c r="G5" s="223" t="s">
        <v>138</v>
      </c>
      <c r="H5" s="223" t="s">
        <v>139</v>
      </c>
      <c r="I5" s="222" t="s">
        <v>140</v>
      </c>
      <c r="J5" s="224" t="s">
        <v>141</v>
      </c>
      <c r="K5" s="224" t="s">
        <v>142</v>
      </c>
      <c r="L5" s="241" t="s">
        <v>107</v>
      </c>
      <c r="M5" s="222" t="s">
        <v>143</v>
      </c>
      <c r="N5" s="222" t="s">
        <v>144</v>
      </c>
      <c r="O5" s="222" t="s">
        <v>145</v>
      </c>
      <c r="P5" s="222" t="s">
        <v>146</v>
      </c>
      <c r="Q5" s="222" t="s">
        <v>147</v>
      </c>
      <c r="R5" s="224"/>
      <c r="S5" s="239" t="s">
        <v>107</v>
      </c>
      <c r="T5" s="223" t="s">
        <v>148</v>
      </c>
      <c r="U5" s="223" t="s">
        <v>149</v>
      </c>
    </row>
    <row r="6" spans="1:25" ht="25.5" customHeight="1">
      <c r="A6" s="72" t="s">
        <v>92</v>
      </c>
      <c r="B6" s="72" t="s">
        <v>93</v>
      </c>
      <c r="C6" s="73" t="s">
        <v>94</v>
      </c>
      <c r="D6" s="218"/>
      <c r="E6" s="218"/>
      <c r="F6" s="227"/>
      <c r="G6" s="225"/>
      <c r="H6" s="225"/>
      <c r="I6" s="221"/>
      <c r="J6" s="224"/>
      <c r="K6" s="225"/>
      <c r="L6" s="242"/>
      <c r="M6" s="221"/>
      <c r="N6" s="221"/>
      <c r="O6" s="221"/>
      <c r="P6" s="221"/>
      <c r="Q6" s="221"/>
      <c r="R6" s="224"/>
      <c r="S6" s="238"/>
      <c r="T6" s="224"/>
      <c r="U6" s="224"/>
      <c r="V6" s="52"/>
      <c r="W6" s="52"/>
      <c r="X6" s="52"/>
      <c r="Y6" s="52"/>
    </row>
    <row r="7" spans="1:21" s="101" customFormat="1" ht="25.5" customHeight="1">
      <c r="A7" s="165" t="s">
        <v>286</v>
      </c>
      <c r="B7" s="165" t="s">
        <v>287</v>
      </c>
      <c r="C7" s="165" t="s">
        <v>288</v>
      </c>
      <c r="D7" s="167" t="s">
        <v>285</v>
      </c>
      <c r="E7" s="76">
        <f>F7+L7+R7+S7</f>
        <v>2640.09</v>
      </c>
      <c r="F7" s="77">
        <f>SUM(G7:J7)</f>
        <v>1953.01</v>
      </c>
      <c r="G7" s="78">
        <v>974.33</v>
      </c>
      <c r="H7" s="76">
        <v>646.86</v>
      </c>
      <c r="I7" s="76">
        <v>331.82</v>
      </c>
      <c r="J7" s="103"/>
      <c r="K7" s="76"/>
      <c r="L7" s="77">
        <f>SUM(M7:Q7)</f>
        <v>541.4</v>
      </c>
      <c r="M7" s="104">
        <v>265.95</v>
      </c>
      <c r="N7" s="104">
        <v>132.97</v>
      </c>
      <c r="O7" s="104">
        <v>126.45</v>
      </c>
      <c r="P7" s="104"/>
      <c r="Q7" s="104">
        <v>16.03</v>
      </c>
      <c r="R7" s="107">
        <v>144.26</v>
      </c>
      <c r="S7" s="77">
        <f>SUM(T7:V7)</f>
        <v>1.42</v>
      </c>
      <c r="T7" s="107"/>
      <c r="U7" s="107">
        <v>1.42</v>
      </c>
    </row>
    <row r="8" spans="1:21" s="101" customFormat="1" ht="25.5" customHeight="1">
      <c r="A8" s="74"/>
      <c r="B8" s="74"/>
      <c r="C8" s="74"/>
      <c r="D8" s="81"/>
      <c r="E8" s="76"/>
      <c r="F8" s="77"/>
      <c r="G8" s="78"/>
      <c r="H8" s="76"/>
      <c r="I8" s="76"/>
      <c r="J8" s="103"/>
      <c r="K8" s="76"/>
      <c r="L8" s="77"/>
      <c r="M8" s="104"/>
      <c r="N8" s="104"/>
      <c r="O8" s="104"/>
      <c r="P8" s="104"/>
      <c r="Q8" s="104"/>
      <c r="R8" s="107"/>
      <c r="S8" s="108"/>
      <c r="T8" s="107"/>
      <c r="U8" s="107"/>
    </row>
    <row r="9" spans="1:21" s="101" customFormat="1" ht="25.5" customHeight="1">
      <c r="A9" s="74"/>
      <c r="B9" s="74"/>
      <c r="C9" s="74"/>
      <c r="D9" s="81"/>
      <c r="E9" s="76"/>
      <c r="F9" s="77"/>
      <c r="G9" s="78"/>
      <c r="H9" s="76"/>
      <c r="I9" s="76"/>
      <c r="J9" s="103"/>
      <c r="K9" s="76"/>
      <c r="L9" s="77"/>
      <c r="M9" s="104"/>
      <c r="N9" s="104"/>
      <c r="O9" s="104"/>
      <c r="P9" s="104"/>
      <c r="Q9" s="104"/>
      <c r="R9" s="107"/>
      <c r="S9" s="108"/>
      <c r="T9" s="107"/>
      <c r="U9" s="107"/>
    </row>
    <row r="10" spans="1:25" s="102" customFormat="1" ht="25.5" customHeight="1">
      <c r="A10" s="100"/>
      <c r="B10" s="94"/>
      <c r="C10" s="94"/>
      <c r="D10" s="94"/>
      <c r="E10" s="94"/>
      <c r="F10" s="94"/>
      <c r="G10" s="94"/>
      <c r="H10" s="94"/>
      <c r="I10" s="105"/>
      <c r="J10" s="106"/>
      <c r="K10" s="100"/>
      <c r="L10" s="100"/>
      <c r="M10" s="94"/>
      <c r="N10" s="100"/>
      <c r="O10" s="94"/>
      <c r="P10" s="100"/>
      <c r="Q10" s="94"/>
      <c r="R10" s="94"/>
      <c r="S10" s="94"/>
      <c r="T10" s="94"/>
      <c r="U10" s="94"/>
      <c r="V10" s="109"/>
      <c r="W10" s="109"/>
      <c r="X10" s="109"/>
      <c r="Y10" s="109"/>
    </row>
    <row r="11" spans="1:24" ht="25.5" customHeight="1">
      <c r="A11" s="212" t="s">
        <v>150</v>
      </c>
      <c r="B11" s="212"/>
      <c r="C11" s="212"/>
      <c r="D11" s="212"/>
      <c r="E11" s="212"/>
      <c r="F11" s="212"/>
      <c r="G11" s="212"/>
      <c r="H11" s="212"/>
      <c r="I11" s="212"/>
      <c r="J11" s="212"/>
      <c r="K11" s="212"/>
      <c r="L11" s="212"/>
      <c r="M11" s="212"/>
      <c r="N11" s="212"/>
      <c r="O11" s="212"/>
      <c r="P11" s="212"/>
      <c r="Q11" s="212"/>
      <c r="R11" s="212"/>
      <c r="S11" s="212"/>
      <c r="T11" s="212"/>
      <c r="U11" s="52"/>
      <c r="V11" s="52"/>
      <c r="W11" s="52"/>
      <c r="X11" s="52"/>
    </row>
    <row r="12" spans="4:20" ht="25.5" customHeight="1">
      <c r="D12" s="52"/>
      <c r="E12" s="52"/>
      <c r="F12" s="52"/>
      <c r="T12" s="52"/>
    </row>
    <row r="13" ht="25.5" customHeight="1">
      <c r="T13" s="52"/>
    </row>
    <row r="14" spans="20:24" ht="25.5" customHeight="1">
      <c r="T14" s="52"/>
      <c r="U14" s="52"/>
      <c r="V14" s="52"/>
      <c r="W14" s="52"/>
      <c r="X14" s="52"/>
    </row>
    <row r="15" ht="25.5" customHeight="1">
      <c r="U15" s="5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zoomScaleSheetLayoutView="100" zoomScalePageLayoutView="0" workbookViewId="0" topLeftCell="A1">
      <selection activeCell="K11" sqref="K11"/>
    </sheetView>
  </sheetViews>
  <sheetFormatPr defaultColWidth="9.16015625" defaultRowHeight="12.75" customHeight="1"/>
  <cols>
    <col min="1" max="1" width="5.83203125" style="87" customWidth="1"/>
    <col min="2" max="2" width="6.16015625" style="87" customWidth="1"/>
    <col min="3" max="3" width="7" style="87" customWidth="1"/>
    <col min="4" max="4" width="15.5" style="87" customWidth="1"/>
    <col min="5" max="5" width="12.83203125" style="87" customWidth="1"/>
    <col min="6" max="34" width="10.83203125" style="87" customWidth="1"/>
    <col min="35" max="16384" width="9.16015625" style="87" customWidth="1"/>
  </cols>
  <sheetData>
    <row r="1" ht="25.5" customHeight="1">
      <c r="A1" s="33" t="s">
        <v>151</v>
      </c>
    </row>
    <row r="2" spans="1:32" ht="69.75" customHeight="1">
      <c r="A2" s="243" t="s">
        <v>152</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21" ht="16.5" customHeight="1">
      <c r="A3" s="244" t="s">
        <v>289</v>
      </c>
      <c r="B3" s="244"/>
      <c r="C3" s="244"/>
      <c r="D3" s="244"/>
      <c r="E3" s="244"/>
      <c r="S3" s="98" t="s">
        <v>98</v>
      </c>
      <c r="U3" s="95"/>
    </row>
    <row r="4" spans="1:32" ht="20.25" customHeight="1">
      <c r="A4" s="217" t="s">
        <v>99</v>
      </c>
      <c r="B4" s="217"/>
      <c r="C4" s="217"/>
      <c r="D4" s="218"/>
      <c r="E4" s="220" t="s">
        <v>72</v>
      </c>
      <c r="F4" s="224" t="s">
        <v>154</v>
      </c>
      <c r="G4" s="224" t="s">
        <v>155</v>
      </c>
      <c r="H4" s="224" t="s">
        <v>156</v>
      </c>
      <c r="I4" s="224" t="s">
        <v>157</v>
      </c>
      <c r="J4" s="224" t="s">
        <v>158</v>
      </c>
      <c r="K4" s="224" t="s">
        <v>159</v>
      </c>
      <c r="L4" s="224" t="s">
        <v>160</v>
      </c>
      <c r="M4" s="224" t="s">
        <v>161</v>
      </c>
      <c r="N4" s="224" t="s">
        <v>162</v>
      </c>
      <c r="O4" s="224" t="s">
        <v>163</v>
      </c>
      <c r="P4" s="246" t="s">
        <v>164</v>
      </c>
      <c r="Q4" s="224" t="s">
        <v>165</v>
      </c>
      <c r="R4" s="224" t="s">
        <v>166</v>
      </c>
      <c r="S4" s="220" t="s">
        <v>167</v>
      </c>
      <c r="T4" s="224" t="s">
        <v>168</v>
      </c>
      <c r="U4" s="246" t="s">
        <v>169</v>
      </c>
      <c r="V4" s="220" t="s">
        <v>170</v>
      </c>
      <c r="W4" s="220" t="s">
        <v>171</v>
      </c>
      <c r="X4" s="220" t="s">
        <v>172</v>
      </c>
      <c r="Y4" s="220" t="s">
        <v>173</v>
      </c>
      <c r="Z4" s="220" t="s">
        <v>174</v>
      </c>
      <c r="AA4" s="220" t="s">
        <v>175</v>
      </c>
      <c r="AB4" s="220" t="s">
        <v>176</v>
      </c>
      <c r="AC4" s="248" t="s">
        <v>177</v>
      </c>
      <c r="AD4" s="220" t="s">
        <v>178</v>
      </c>
      <c r="AE4" s="220" t="s">
        <v>179</v>
      </c>
      <c r="AF4" s="224" t="s">
        <v>180</v>
      </c>
    </row>
    <row r="5" spans="1:32" ht="25.5" customHeight="1">
      <c r="A5" s="217" t="s">
        <v>90</v>
      </c>
      <c r="B5" s="217"/>
      <c r="C5" s="226"/>
      <c r="D5" s="226" t="s">
        <v>91</v>
      </c>
      <c r="E5" s="220"/>
      <c r="F5" s="224"/>
      <c r="G5" s="224"/>
      <c r="H5" s="224"/>
      <c r="I5" s="224"/>
      <c r="J5" s="224"/>
      <c r="K5" s="224"/>
      <c r="L5" s="224"/>
      <c r="M5" s="224"/>
      <c r="N5" s="224"/>
      <c r="O5" s="224"/>
      <c r="P5" s="246"/>
      <c r="Q5" s="224"/>
      <c r="R5" s="224"/>
      <c r="S5" s="220"/>
      <c r="T5" s="224"/>
      <c r="U5" s="246"/>
      <c r="V5" s="220"/>
      <c r="W5" s="220"/>
      <c r="X5" s="220"/>
      <c r="Y5" s="220"/>
      <c r="Z5" s="220"/>
      <c r="AA5" s="220"/>
      <c r="AB5" s="220"/>
      <c r="AC5" s="248"/>
      <c r="AD5" s="220"/>
      <c r="AE5" s="220"/>
      <c r="AF5" s="224"/>
    </row>
    <row r="6" spans="1:32" ht="25.5" customHeight="1">
      <c r="A6" s="88" t="s">
        <v>92</v>
      </c>
      <c r="B6" s="89" t="s">
        <v>93</v>
      </c>
      <c r="C6" s="90" t="s">
        <v>94</v>
      </c>
      <c r="D6" s="218"/>
      <c r="E6" s="221"/>
      <c r="F6" s="225"/>
      <c r="G6" s="225"/>
      <c r="H6" s="225"/>
      <c r="I6" s="225"/>
      <c r="J6" s="225"/>
      <c r="K6" s="225"/>
      <c r="L6" s="225"/>
      <c r="M6" s="225"/>
      <c r="N6" s="225"/>
      <c r="O6" s="225"/>
      <c r="P6" s="247"/>
      <c r="Q6" s="225"/>
      <c r="R6" s="225"/>
      <c r="S6" s="221"/>
      <c r="T6" s="225"/>
      <c r="U6" s="247"/>
      <c r="V6" s="221"/>
      <c r="W6" s="221"/>
      <c r="X6" s="221"/>
      <c r="Y6" s="221"/>
      <c r="Z6" s="221"/>
      <c r="AA6" s="221"/>
      <c r="AB6" s="221"/>
      <c r="AC6" s="249"/>
      <c r="AD6" s="221"/>
      <c r="AE6" s="221"/>
      <c r="AF6" s="225"/>
    </row>
    <row r="7" spans="1:32" s="86" customFormat="1" ht="25.5" customHeight="1">
      <c r="A7" s="169" t="s">
        <v>290</v>
      </c>
      <c r="B7" s="169" t="s">
        <v>291</v>
      </c>
      <c r="C7" s="169" t="s">
        <v>292</v>
      </c>
      <c r="D7" s="170" t="s">
        <v>285</v>
      </c>
      <c r="E7" s="91">
        <f>SUM(F7:AF7)</f>
        <v>101.38</v>
      </c>
      <c r="F7" s="93">
        <v>5</v>
      </c>
      <c r="G7" s="93">
        <v>1.5</v>
      </c>
      <c r="H7" s="93">
        <v>1.6</v>
      </c>
      <c r="I7" s="93">
        <v>0.2</v>
      </c>
      <c r="J7" s="93">
        <v>0.4</v>
      </c>
      <c r="K7" s="93">
        <v>7</v>
      </c>
      <c r="L7" s="93">
        <v>1.6</v>
      </c>
      <c r="M7" s="93"/>
      <c r="N7" s="93"/>
      <c r="O7" s="93">
        <v>17.7</v>
      </c>
      <c r="P7" s="96">
        <f>'“三公”经费支出表'!G7</f>
        <v>0</v>
      </c>
      <c r="Q7" s="93">
        <v>2.3</v>
      </c>
      <c r="R7" s="93"/>
      <c r="S7" s="93">
        <v>1</v>
      </c>
      <c r="T7" s="93">
        <v>1.5</v>
      </c>
      <c r="U7" s="93">
        <f>'“三公”经费支出表'!C7</f>
        <v>22.1</v>
      </c>
      <c r="V7" s="93"/>
      <c r="W7" s="93"/>
      <c r="X7" s="93"/>
      <c r="Y7" s="93">
        <v>0.3</v>
      </c>
      <c r="Z7" s="93"/>
      <c r="AA7" s="93">
        <v>15.84</v>
      </c>
      <c r="AB7" s="93"/>
      <c r="AC7" s="96">
        <f>'“三公”经费支出表'!F7</f>
        <v>0</v>
      </c>
      <c r="AD7" s="93">
        <v>23.34</v>
      </c>
      <c r="AE7" s="93"/>
      <c r="AF7" s="91"/>
    </row>
    <row r="8" spans="1:32" s="86" customFormat="1" ht="25.5" customHeight="1">
      <c r="A8" s="62"/>
      <c r="B8" s="62"/>
      <c r="C8" s="62"/>
      <c r="D8" s="65"/>
      <c r="E8" s="91"/>
      <c r="F8" s="92"/>
      <c r="G8" s="93"/>
      <c r="H8" s="93"/>
      <c r="I8" s="93"/>
      <c r="J8" s="93"/>
      <c r="K8" s="93"/>
      <c r="L8" s="93"/>
      <c r="M8" s="93"/>
      <c r="N8" s="93"/>
      <c r="O8" s="93"/>
      <c r="P8" s="96"/>
      <c r="Q8" s="93"/>
      <c r="R8" s="93"/>
      <c r="S8" s="93"/>
      <c r="T8" s="93"/>
      <c r="U8" s="96"/>
      <c r="V8" s="93"/>
      <c r="W8" s="93"/>
      <c r="X8" s="93"/>
      <c r="Y8" s="93"/>
      <c r="Z8" s="93"/>
      <c r="AA8" s="93"/>
      <c r="AB8" s="93"/>
      <c r="AC8" s="96"/>
      <c r="AD8" s="93"/>
      <c r="AE8" s="93"/>
      <c r="AF8" s="91"/>
    </row>
    <row r="9" spans="1:32" s="86" customFormat="1" ht="25.5" customHeight="1">
      <c r="A9" s="62"/>
      <c r="B9" s="62"/>
      <c r="C9" s="62"/>
      <c r="D9" s="65"/>
      <c r="E9" s="91"/>
      <c r="F9" s="92"/>
      <c r="G9" s="93"/>
      <c r="H9" s="93"/>
      <c r="I9" s="93"/>
      <c r="J9" s="93"/>
      <c r="K9" s="93"/>
      <c r="L9" s="93"/>
      <c r="M9" s="93"/>
      <c r="N9" s="93"/>
      <c r="O9" s="93"/>
      <c r="P9" s="96"/>
      <c r="Q9" s="93"/>
      <c r="R9" s="93"/>
      <c r="S9" s="93"/>
      <c r="T9" s="93"/>
      <c r="U9" s="96"/>
      <c r="V9" s="93"/>
      <c r="W9" s="93"/>
      <c r="X9" s="93"/>
      <c r="Y9" s="93"/>
      <c r="Z9" s="93"/>
      <c r="AA9" s="93"/>
      <c r="AB9" s="93"/>
      <c r="AC9" s="96"/>
      <c r="AD9" s="93"/>
      <c r="AE9" s="93"/>
      <c r="AF9" s="91"/>
    </row>
    <row r="10" spans="1:32" s="86" customFormat="1" ht="25.5" customHeight="1">
      <c r="A10" s="62"/>
      <c r="B10" s="62"/>
      <c r="C10" s="62"/>
      <c r="D10" s="65"/>
      <c r="E10" s="91"/>
      <c r="F10" s="92"/>
      <c r="G10" s="93"/>
      <c r="H10" s="93"/>
      <c r="I10" s="93"/>
      <c r="J10" s="93"/>
      <c r="K10" s="93"/>
      <c r="L10" s="93"/>
      <c r="M10" s="93"/>
      <c r="N10" s="93"/>
      <c r="O10" s="93"/>
      <c r="P10" s="96"/>
      <c r="Q10" s="93"/>
      <c r="R10" s="93"/>
      <c r="S10" s="93"/>
      <c r="T10" s="93"/>
      <c r="U10" s="96"/>
      <c r="V10" s="93"/>
      <c r="W10" s="93"/>
      <c r="X10" s="93"/>
      <c r="Y10" s="93"/>
      <c r="Z10" s="93"/>
      <c r="AA10" s="93"/>
      <c r="AB10" s="93"/>
      <c r="AC10" s="96"/>
      <c r="AD10" s="93"/>
      <c r="AE10" s="93"/>
      <c r="AF10" s="91"/>
    </row>
    <row r="11" spans="1:32" s="86" customFormat="1" ht="25.5" customHeight="1">
      <c r="A11" s="62"/>
      <c r="B11" s="62"/>
      <c r="C11" s="62"/>
      <c r="D11" s="65"/>
      <c r="E11" s="91"/>
      <c r="F11" s="92"/>
      <c r="G11" s="93"/>
      <c r="H11" s="93"/>
      <c r="I11" s="93"/>
      <c r="J11" s="93"/>
      <c r="K11" s="93"/>
      <c r="L11" s="93"/>
      <c r="M11" s="93"/>
      <c r="N11" s="93"/>
      <c r="O11" s="93"/>
      <c r="P11" s="96"/>
      <c r="Q11" s="93"/>
      <c r="R11" s="93"/>
      <c r="S11" s="93"/>
      <c r="T11" s="93"/>
      <c r="U11" s="96"/>
      <c r="V11" s="93"/>
      <c r="W11" s="93"/>
      <c r="X11" s="93"/>
      <c r="Y11" s="93"/>
      <c r="Z11" s="93"/>
      <c r="AA11" s="93"/>
      <c r="AB11" s="93"/>
      <c r="AC11" s="96"/>
      <c r="AD11" s="93"/>
      <c r="AE11" s="93"/>
      <c r="AF11" s="91"/>
    </row>
    <row r="12" spans="1:32" s="86" customFormat="1" ht="25.5" customHeight="1">
      <c r="A12" s="62"/>
      <c r="B12" s="62"/>
      <c r="C12" s="62"/>
      <c r="D12" s="65"/>
      <c r="E12" s="91"/>
      <c r="F12" s="92"/>
      <c r="G12" s="93"/>
      <c r="H12" s="93"/>
      <c r="I12" s="93"/>
      <c r="J12" s="93"/>
      <c r="K12" s="93"/>
      <c r="L12" s="93"/>
      <c r="M12" s="93"/>
      <c r="N12" s="93"/>
      <c r="O12" s="93"/>
      <c r="P12" s="96"/>
      <c r="Q12" s="93"/>
      <c r="R12" s="93"/>
      <c r="S12" s="93"/>
      <c r="T12" s="93"/>
      <c r="U12" s="96"/>
      <c r="V12" s="93"/>
      <c r="W12" s="93"/>
      <c r="X12" s="93"/>
      <c r="Y12" s="93"/>
      <c r="Z12" s="93"/>
      <c r="AA12" s="93"/>
      <c r="AB12" s="93"/>
      <c r="AC12" s="96"/>
      <c r="AD12" s="93"/>
      <c r="AE12" s="93"/>
      <c r="AF12" s="91"/>
    </row>
    <row r="13" spans="1:32" s="86" customFormat="1" ht="25.5" customHeight="1">
      <c r="A13" s="62"/>
      <c r="B13" s="62"/>
      <c r="C13" s="62"/>
      <c r="D13" s="65"/>
      <c r="E13" s="91"/>
      <c r="F13" s="92"/>
      <c r="G13" s="93"/>
      <c r="H13" s="93"/>
      <c r="I13" s="93"/>
      <c r="J13" s="93"/>
      <c r="K13" s="93"/>
      <c r="L13" s="93"/>
      <c r="M13" s="93"/>
      <c r="N13" s="93"/>
      <c r="O13" s="93"/>
      <c r="P13" s="96"/>
      <c r="Q13" s="93"/>
      <c r="R13" s="93"/>
      <c r="S13" s="93"/>
      <c r="T13" s="93"/>
      <c r="U13" s="96"/>
      <c r="V13" s="93"/>
      <c r="W13" s="93"/>
      <c r="X13" s="93"/>
      <c r="Y13" s="93"/>
      <c r="Z13" s="93"/>
      <c r="AA13" s="93"/>
      <c r="AB13" s="93"/>
      <c r="AC13" s="96"/>
      <c r="AD13" s="93"/>
      <c r="AE13" s="93"/>
      <c r="AF13" s="91"/>
    </row>
    <row r="14" spans="1:32" s="86" customFormat="1" ht="25.5" customHeight="1">
      <c r="A14" s="62"/>
      <c r="B14" s="62"/>
      <c r="C14" s="62"/>
      <c r="D14" s="65"/>
      <c r="E14" s="91"/>
      <c r="F14" s="92"/>
      <c r="G14" s="93"/>
      <c r="H14" s="93"/>
      <c r="I14" s="93"/>
      <c r="J14" s="93"/>
      <c r="K14" s="93"/>
      <c r="L14" s="93"/>
      <c r="M14" s="93"/>
      <c r="N14" s="93"/>
      <c r="O14" s="93"/>
      <c r="P14" s="96"/>
      <c r="Q14" s="93"/>
      <c r="R14" s="93"/>
      <c r="S14" s="93"/>
      <c r="T14" s="93"/>
      <c r="U14" s="96"/>
      <c r="V14" s="93"/>
      <c r="W14" s="93"/>
      <c r="X14" s="93"/>
      <c r="Y14" s="93"/>
      <c r="Z14" s="93"/>
      <c r="AA14" s="93"/>
      <c r="AB14" s="93"/>
      <c r="AC14" s="96"/>
      <c r="AD14" s="93"/>
      <c r="AE14" s="93"/>
      <c r="AF14" s="91"/>
    </row>
    <row r="15" spans="1:32" ht="25.5" customHeight="1">
      <c r="A15" s="94"/>
      <c r="B15" s="94"/>
      <c r="C15" s="94"/>
      <c r="D15" s="94"/>
      <c r="E15" s="94"/>
      <c r="F15" s="94"/>
      <c r="G15" s="94"/>
      <c r="H15" s="94"/>
      <c r="I15" s="94"/>
      <c r="J15" s="94"/>
      <c r="K15" s="94"/>
      <c r="L15" s="94"/>
      <c r="M15" s="94"/>
      <c r="N15" s="94"/>
      <c r="O15" s="94"/>
      <c r="P15" s="97"/>
      <c r="Q15" s="94"/>
      <c r="R15" s="94"/>
      <c r="S15" s="94"/>
      <c r="T15" s="94"/>
      <c r="U15" s="99"/>
      <c r="V15" s="100"/>
      <c r="W15" s="100"/>
      <c r="X15" s="100"/>
      <c r="Y15" s="100"/>
      <c r="Z15" s="100"/>
      <c r="AA15" s="100"/>
      <c r="AB15" s="94"/>
      <c r="AC15" s="97"/>
      <c r="AD15" s="100"/>
      <c r="AE15" s="100"/>
      <c r="AF15" s="100"/>
    </row>
    <row r="16" spans="1:24" ht="25.5" customHeight="1">
      <c r="A16" s="245" t="s">
        <v>181</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row>
    <row r="17" spans="6:7" ht="25.5" customHeight="1">
      <c r="F17" s="95"/>
      <c r="G17" s="95"/>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3" t="s">
        <v>182</v>
      </c>
    </row>
    <row r="2" spans="1:16" ht="69.75" customHeight="1">
      <c r="A2" s="235" t="s">
        <v>183</v>
      </c>
      <c r="B2" s="235"/>
      <c r="C2" s="235"/>
      <c r="D2" s="235"/>
      <c r="E2" s="235"/>
      <c r="F2" s="235"/>
      <c r="G2" s="235"/>
      <c r="H2" s="235"/>
      <c r="I2" s="235"/>
      <c r="J2" s="235"/>
      <c r="K2" s="235"/>
      <c r="L2" s="235"/>
      <c r="M2" s="235"/>
      <c r="N2" s="235"/>
      <c r="O2" s="235"/>
      <c r="P2" s="235"/>
    </row>
    <row r="3" spans="1:16" ht="16.5" customHeight="1">
      <c r="A3" s="215" t="s">
        <v>2</v>
      </c>
      <c r="B3" s="215"/>
      <c r="C3" s="215"/>
      <c r="D3" s="215"/>
      <c r="E3" s="215"/>
      <c r="P3" t="s">
        <v>3</v>
      </c>
    </row>
    <row r="4" spans="1:17" ht="20.25" customHeight="1">
      <c r="A4" s="217" t="s">
        <v>99</v>
      </c>
      <c r="B4" s="217"/>
      <c r="C4" s="217"/>
      <c r="D4" s="218"/>
      <c r="E4" s="226" t="s">
        <v>72</v>
      </c>
      <c r="F4" s="224" t="s">
        <v>184</v>
      </c>
      <c r="G4" s="224" t="s">
        <v>185</v>
      </c>
      <c r="H4" s="224" t="s">
        <v>186</v>
      </c>
      <c r="I4" s="224" t="s">
        <v>187</v>
      </c>
      <c r="J4" s="224" t="s">
        <v>188</v>
      </c>
      <c r="K4" s="224" t="s">
        <v>189</v>
      </c>
      <c r="L4" s="224" t="s">
        <v>190</v>
      </c>
      <c r="M4" s="224" t="s">
        <v>191</v>
      </c>
      <c r="N4" s="224" t="s">
        <v>192</v>
      </c>
      <c r="O4" s="224" t="s">
        <v>193</v>
      </c>
      <c r="P4" s="224" t="s">
        <v>194</v>
      </c>
      <c r="Q4" s="224" t="s">
        <v>195</v>
      </c>
    </row>
    <row r="5" spans="1:17" ht="25.5" customHeight="1">
      <c r="A5" s="217" t="s">
        <v>90</v>
      </c>
      <c r="B5" s="217"/>
      <c r="C5" s="226"/>
      <c r="D5" s="226" t="s">
        <v>91</v>
      </c>
      <c r="E5" s="226"/>
      <c r="F5" s="224"/>
      <c r="G5" s="224"/>
      <c r="H5" s="224"/>
      <c r="I5" s="224"/>
      <c r="J5" s="224"/>
      <c r="K5" s="224"/>
      <c r="L5" s="224"/>
      <c r="M5" s="224"/>
      <c r="N5" s="224"/>
      <c r="O5" s="224"/>
      <c r="P5" s="224"/>
      <c r="Q5" s="224"/>
    </row>
    <row r="6" spans="1:17" ht="25.5" customHeight="1">
      <c r="A6" s="72" t="s">
        <v>92</v>
      </c>
      <c r="B6" s="72" t="s">
        <v>93</v>
      </c>
      <c r="C6" s="73" t="s">
        <v>94</v>
      </c>
      <c r="D6" s="218"/>
      <c r="E6" s="218"/>
      <c r="F6" s="225"/>
      <c r="G6" s="225"/>
      <c r="H6" s="225"/>
      <c r="I6" s="225"/>
      <c r="J6" s="225"/>
      <c r="K6" s="225"/>
      <c r="L6" s="225"/>
      <c r="M6" s="225"/>
      <c r="N6" s="225"/>
      <c r="O6" s="225"/>
      <c r="P6" s="225"/>
      <c r="Q6" s="225"/>
    </row>
    <row r="7" spans="1:17" ht="25.5" customHeight="1">
      <c r="A7" s="73"/>
      <c r="B7" s="73"/>
      <c r="C7" s="73"/>
      <c r="D7" s="71"/>
      <c r="E7" s="71"/>
      <c r="F7" s="79"/>
      <c r="G7" s="79"/>
      <c r="H7" s="79"/>
      <c r="I7" s="79"/>
      <c r="J7" s="79"/>
      <c r="K7" s="79"/>
      <c r="L7" s="83"/>
      <c r="M7" s="79"/>
      <c r="N7" s="79"/>
      <c r="O7" s="79"/>
      <c r="P7" s="60"/>
      <c r="Q7" s="60"/>
    </row>
    <row r="8" spans="1:17" s="32" customFormat="1" ht="25.5" customHeight="1">
      <c r="A8" s="74"/>
      <c r="B8" s="74"/>
      <c r="C8" s="74"/>
      <c r="D8" s="81"/>
      <c r="E8" s="76"/>
      <c r="F8" s="76"/>
      <c r="G8" s="76"/>
      <c r="H8" s="76"/>
      <c r="I8" s="76"/>
      <c r="J8" s="76"/>
      <c r="K8" s="76"/>
      <c r="L8" s="76"/>
      <c r="M8" s="76"/>
      <c r="N8" s="76"/>
      <c r="O8" s="76"/>
      <c r="P8" s="77"/>
      <c r="Q8" s="84"/>
    </row>
    <row r="9" spans="1:23" ht="25.5" customHeight="1">
      <c r="A9" s="7"/>
      <c r="B9" s="28"/>
      <c r="C9" s="82"/>
      <c r="D9" s="28"/>
      <c r="E9" s="28"/>
      <c r="F9" s="28"/>
      <c r="G9" s="7"/>
      <c r="H9" s="7"/>
      <c r="I9" s="28"/>
      <c r="J9" s="28"/>
      <c r="K9" s="7"/>
      <c r="L9" s="28"/>
      <c r="M9" s="28"/>
      <c r="N9" s="28"/>
      <c r="O9" s="28"/>
      <c r="P9" s="7"/>
      <c r="Q9" s="7"/>
      <c r="R9" s="85"/>
      <c r="S9" s="85"/>
      <c r="T9" s="85"/>
      <c r="U9" s="85"/>
      <c r="V9" s="85"/>
      <c r="W9" s="85"/>
    </row>
    <row r="10" spans="1:22" ht="25.5" customHeight="1">
      <c r="A10" s="212" t="s">
        <v>196</v>
      </c>
      <c r="B10" s="212"/>
      <c r="C10" s="212"/>
      <c r="D10" s="212"/>
      <c r="E10" s="212"/>
      <c r="F10" s="212"/>
      <c r="G10" s="212"/>
      <c r="H10" s="212"/>
      <c r="I10" s="212"/>
      <c r="J10" s="212"/>
      <c r="K10" s="212"/>
      <c r="L10" s="212"/>
      <c r="M10" s="212"/>
      <c r="N10" s="212"/>
      <c r="O10" s="212"/>
      <c r="P10" s="212"/>
      <c r="Q10" s="212"/>
      <c r="R10" s="212"/>
      <c r="S10" s="212"/>
      <c r="T10" s="212"/>
      <c r="U10" s="212"/>
      <c r="V10" s="212"/>
    </row>
    <row r="11" ht="25.5" customHeight="1">
      <c r="G11" s="5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段志敏</cp:lastModifiedBy>
  <cp:lastPrinted>2020-04-14T00:44:24Z</cp:lastPrinted>
  <dcterms:created xsi:type="dcterms:W3CDTF">2018-04-19T02:46:45Z</dcterms:created>
  <dcterms:modified xsi:type="dcterms:W3CDTF">2020-04-14T00:50:11Z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