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751" firstSheet="7" activeTab="15"/>
  </bookViews>
  <sheets>
    <sheet name="部门收支总表" sheetId="1" r:id="rId1"/>
    <sheet name="部门收入总表" sheetId="2" r:id="rId2"/>
    <sheet name="部门支出总表" sheetId="3" r:id="rId3"/>
    <sheet name="部门支出总表（分类）" sheetId="4" r:id="rId4"/>
    <sheet name="财政拨款收支总表" sheetId="5" r:id="rId5"/>
    <sheet name="一般预算支出表" sheetId="6" r:id="rId6"/>
    <sheet name="一般-工资福利表" sheetId="7" r:id="rId7"/>
    <sheet name="一般-商品服务表" sheetId="8" r:id="rId8"/>
    <sheet name="一般-个人家庭" sheetId="9" r:id="rId9"/>
    <sheet name="政府性基金" sheetId="10" r:id="rId10"/>
    <sheet name="三公" sheetId="11" r:id="rId11"/>
    <sheet name="项目支出绩效目标表" sheetId="12" r:id="rId12"/>
    <sheet name="整体支出绩效目标表" sheetId="13" r:id="rId13"/>
    <sheet name="政府采购表（货物采购）" sheetId="14" r:id="rId14"/>
    <sheet name="政府采购表（购买服务） " sheetId="15" r:id="rId15"/>
    <sheet name="国有资产占有情况表" sheetId="16" r:id="rId16"/>
    <sheet name="Sheet1" sheetId="17" r:id="rId17"/>
  </sheets>
  <definedNames>
    <definedName name="_xlnm.Print_Area" localSheetId="1">'部门收入总表'!$A$1:$M$24</definedName>
    <definedName name="_xlnm.Print_Area" localSheetId="2">'部门支出总表'!$A$1:$O$19</definedName>
    <definedName name="_xlnm.Print_Area" localSheetId="3">'部门支出总表（分类）'!$A$1:$Y$23</definedName>
    <definedName name="_xlnm.Print_Area" localSheetId="8">'一般-个人家庭'!$A$1:$P$17</definedName>
    <definedName name="_xlnm.Print_Area" localSheetId="6">'一般-工资福利表'!$A$1:$U$20</definedName>
    <definedName name="_xlnm.Print_Area" localSheetId="7">'一般-商品服务表'!$A$1:$AF$17</definedName>
    <definedName name="_xlnm.Print_Area" localSheetId="5">'一般预算支出表'!$A$1:$Y$23</definedName>
    <definedName name="_xlnm.Print_Area" localSheetId="12">'整体支出绩效目标表'!$A$1:$L$8</definedName>
    <definedName name="_xlnm.Print_Area" localSheetId="14">'政府采购表（购买服务） '!$A$1:$Q$11</definedName>
    <definedName name="_xlnm.Print_Area" localSheetId="9">'政府性基金'!$A$1:$Y$19</definedName>
  </definedNames>
  <calcPr fullCalcOnLoad="1" iterate="1" iterateCount="100" iterateDelta="0.001"/>
</workbook>
</file>

<file path=xl/sharedStrings.xml><?xml version="1.0" encoding="utf-8"?>
<sst xmlns="http://schemas.openxmlformats.org/spreadsheetml/2006/main" count="633" uniqueCount="335">
  <si>
    <r>
      <t>附件2-1</t>
    </r>
    <r>
      <rPr>
        <sz val="16"/>
        <rFont val="宋体"/>
        <family val="0"/>
      </rPr>
      <t>：</t>
    </r>
  </si>
  <si>
    <t>部门收支总表</t>
  </si>
  <si>
    <t>单位名称：常宁市农业机械管理局</t>
  </si>
  <si>
    <t>单位：万元</t>
  </si>
  <si>
    <t>收入</t>
  </si>
  <si>
    <t>支出</t>
  </si>
  <si>
    <t>项目</t>
  </si>
  <si>
    <t>本年预算</t>
  </si>
  <si>
    <t>项目（功能分类）</t>
  </si>
  <si>
    <t xml:space="preserve">本年预算 </t>
  </si>
  <si>
    <t>项目（经济分类）</t>
  </si>
  <si>
    <t>（一）一般预算拨款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</si>
  <si>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</si>
  <si>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</si>
  <si>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</si>
  <si>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</si>
  <si>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</si>
  <si>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</si>
  <si>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</si>
  <si>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</si>
  <si>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</si>
  <si>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</si>
  <si>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</si>
  <si>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</si>
  <si>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</si>
  <si>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</si>
  <si>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</si>
  <si>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</si>
  <si>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</si>
  <si>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</si>
  <si>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</si>
  <si>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</si>
  <si>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</si>
  <si>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</si>
  <si>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</si>
  <si>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</si>
  <si>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</si>
  <si>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</si>
  <si>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</si>
  <si>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</si>
  <si>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</si>
  <si>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</si>
  <si>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</si>
  <si>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</si>
  <si>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</si>
  <si>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</si>
  <si>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</si>
  <si>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</si>
  <si>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</si>
  <si>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</si>
  <si>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</si>
  <si>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</si>
  <si>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</si>
  <si>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</si>
  <si>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</si>
  <si>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</si>
  <si>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</si>
  <si>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</si>
  <si>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</si>
  <si>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</si>
  <si>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</si>
  <si>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</si>
  <si>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</si>
  <si>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</si>
  <si>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</si>
  <si>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</si>
  <si>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</si>
  <si>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</si>
  <si>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</si>
  <si>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</si>
  <si>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</si>
  <si>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</si>
  <si>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</si>
  <si>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</si>
  <si>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</si>
  <si>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</si>
  <si>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</si>
  <si>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</si>
  <si>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</si>
  <si>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</si>
  <si>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</si>
  <si>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</si>
  <si>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</si>
  <si>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</si>
  <si>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</si>
  <si>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</si>
  <si>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508</t>
  </si>
  <si>
    <t>常宁市农业机械管理局</t>
  </si>
  <si>
    <t>说明：本表为本部门（单位）当年收入情况。与附件1“部门收支总表”中收入栏一致。</t>
  </si>
  <si>
    <t>附件2-3：</t>
  </si>
  <si>
    <t>部门支出总表（按资金来源明细填列）</t>
  </si>
  <si>
    <t>单位名称：常宁市农业机械化管理局</t>
  </si>
  <si>
    <t>科目</t>
  </si>
  <si>
    <t>事业单位经营
服务支出</t>
  </si>
  <si>
    <t>附属单位上缴
收入</t>
  </si>
  <si>
    <t>科目编码</t>
  </si>
  <si>
    <t>科目名称</t>
  </si>
  <si>
    <t>类</t>
  </si>
  <si>
    <t>款</t>
  </si>
  <si>
    <t>项</t>
  </si>
  <si>
    <t>农林水支出</t>
  </si>
  <si>
    <t>01</t>
  </si>
  <si>
    <t>农业</t>
  </si>
  <si>
    <t>213</t>
  </si>
  <si>
    <t>行政运行</t>
  </si>
  <si>
    <t>02</t>
  </si>
  <si>
    <t>一般行政管理事务</t>
  </si>
  <si>
    <t>06</t>
  </si>
  <si>
    <t>科技转化与推广服务</t>
  </si>
  <si>
    <t>10</t>
  </si>
  <si>
    <t>执法监管</t>
  </si>
  <si>
    <t>99</t>
  </si>
  <si>
    <t>其他农业支出</t>
  </si>
  <si>
    <t>221</t>
  </si>
  <si>
    <t>住房保障支出</t>
  </si>
  <si>
    <t>住房改革支出</t>
  </si>
  <si>
    <t>住房公积金</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</si>
  <si>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</si>
  <si>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</si>
  <si>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</si>
  <si>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</si>
  <si>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</si>
  <si>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</si>
  <si>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</si>
  <si>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</si>
  <si>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</si>
  <si>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</si>
  <si>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</si>
  <si>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</si>
  <si>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</si>
  <si>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</si>
  <si>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</si>
  <si>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</si>
  <si>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</si>
  <si>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</si>
  <si>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</si>
  <si>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</si>
  <si>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其他资本性支出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</si>
  <si>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</si>
  <si>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</si>
  <si>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</si>
  <si>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</si>
  <si>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</si>
  <si>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</si>
  <si>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</si>
  <si>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</si>
  <si>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</si>
  <si>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</si>
  <si>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</si>
  <si>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</si>
  <si>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一般公共预算拨款支出预算分类汇总表（按经济分类明细填列）</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</si>
  <si>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</si>
  <si>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</si>
  <si>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</si>
  <si>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一般公共预算拨款支出-基本支出预算明细表-工资福利支出（按经济分类明细填列）</t>
  </si>
  <si>
    <t xml:space="preserve">单位：万元 
</t>
  </si>
  <si>
    <t>工资性支出</t>
  </si>
  <si>
    <t>社会保障缴费</t>
  </si>
  <si>
    <t>其他工资福利支出</t>
  </si>
  <si>
    <t>基本工资</t>
  </si>
  <si>
    <t>津贴补贴</t>
  </si>
  <si>
    <t>奖金</t>
  </si>
  <si>
    <t>绩效工资</t>
  </si>
  <si>
    <t>机关事业单位基本养老保险</t>
  </si>
  <si>
    <t>职业年金缴费</t>
  </si>
  <si>
    <t>职工基本医疗保险缴费</t>
  </si>
  <si>
    <t>公务费基本医疗缴费</t>
  </si>
  <si>
    <t>其他社会保障缴费</t>
  </si>
  <si>
    <t>伙食补助费</t>
  </si>
  <si>
    <t>医疗费</t>
  </si>
  <si>
    <t>说明：本表为列本部门（单位）支出的当年一般公共预算拨款基本支出工资福利安排情况。</t>
  </si>
  <si>
    <t>附件2-8：</t>
  </si>
  <si>
    <t xml:space="preserve"> 一般公共预算拨款支出-基本支出预算明细表-商品和服务支出（按经济分类明细填列）</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</si>
  <si>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</si>
  <si>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</si>
  <si>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</si>
  <si>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</si>
  <si>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</si>
  <si>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</si>
  <si>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</si>
  <si>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</si>
  <si>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</si>
  <si>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</si>
  <si>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</si>
  <si>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</si>
  <si>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</si>
  <si>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</si>
  <si>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</si>
  <si>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</si>
  <si>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</si>
  <si>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</si>
  <si>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</si>
  <si>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</si>
  <si>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</si>
  <si>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</si>
  <si>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</si>
  <si>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</si>
  <si>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</si>
  <si>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</si>
  <si>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</si>
  <si>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说明：本表为列本部门（单位）支出的当年一般公共预算拨款基本支出商品和服务支出安排情况。</t>
  </si>
  <si>
    <t>附件2-9：</t>
  </si>
  <si>
    <t xml:space="preserve"> 一般公共预算拨款支出-基本支出预算明细表-对个人和家庭的补助（按经济分类明细填列）</t>
  </si>
  <si>
    <t>离休费</t>
  </si>
  <si>
    <t>退休费</t>
  </si>
  <si>
    <t>离退（役）费</t>
  </si>
  <si>
    <t>抚恤金</t>
  </si>
  <si>
    <t>生活补助</t>
  </si>
  <si>
    <t>救济费</t>
  </si>
  <si>
    <t>医疗费补助</t>
  </si>
  <si>
    <t>助学金</t>
  </si>
  <si>
    <t>奖励金</t>
  </si>
  <si>
    <t>个人农业生产补贴</t>
  </si>
  <si>
    <t>其他对个人和家庭的补助</t>
  </si>
  <si>
    <t>说明：本表为列本部门（单位）支出的当年一般公共预算拨款基本支出对个人和家庭的补助安排情况。</t>
  </si>
  <si>
    <t>附件2-10：</t>
  </si>
  <si>
    <t xml:space="preserve"> 政府性基金拨款支出预算分类汇总表（按经济分类明细填列）</t>
  </si>
  <si>
    <t>说明：1、本表为列本部门（单位）支出的当年政府性基金预算安排情况。</t>
  </si>
  <si>
    <t>附件2-11：</t>
  </si>
  <si>
    <t>“三公”经费预算表</t>
  </si>
  <si>
    <t>三公经费预算处（一般公共预算拨款）</t>
  </si>
  <si>
    <t>公务用车购置费</t>
  </si>
  <si>
    <t>其中：</t>
  </si>
  <si>
    <t>因公出国（境）费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</si>
  <si>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</si>
  <si>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</si>
  <si>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</si>
  <si>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</si>
  <si>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</si>
  <si>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</si>
  <si>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</si>
  <si>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</si>
  <si>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</si>
  <si>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</si>
  <si>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</si>
  <si>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</si>
  <si>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</si>
  <si>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</si>
  <si>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</si>
  <si>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</si>
  <si>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农机购置补贴工作经费</t>
  </si>
  <si>
    <r>
      <t>湖南省农业机械管理局湖南省财政厅关于印发《湖南省2</t>
    </r>
    <r>
      <rPr>
        <sz val="9"/>
        <rFont val="宋体"/>
        <family val="0"/>
      </rPr>
      <t>018-2020年农机新产品购置补贴试点实施方案》的通知</t>
    </r>
  </si>
  <si>
    <t>通过农机购置补贴政策的实施，不断提升我市的农机化作业水平</t>
  </si>
  <si>
    <t>完成农机购置国补资金1000万元</t>
  </si>
  <si>
    <t>常年实施，分批结算</t>
  </si>
  <si>
    <t>1、成立项目领导小组
2、专款专用</t>
  </si>
  <si>
    <t>农机推广与培训、农机抗旱救灾</t>
  </si>
  <si>
    <t>单位职能职责</t>
  </si>
  <si>
    <t>培养一支素质优良的现代农机操作队伍，强化现代农业发展和新农村建设的人才。</t>
  </si>
  <si>
    <r>
      <t>推广新式农机具</t>
    </r>
    <r>
      <rPr>
        <sz val="9"/>
        <rFont val="宋体"/>
        <family val="0"/>
      </rPr>
      <t>100台套，</t>
    </r>
    <r>
      <rPr>
        <sz val="9"/>
        <rFont val="宋体"/>
        <family val="0"/>
      </rPr>
      <t>完成农机职业技能培训人数</t>
    </r>
    <r>
      <rPr>
        <sz val="9"/>
        <rFont val="宋体"/>
        <family val="0"/>
      </rPr>
      <t>4</t>
    </r>
    <r>
      <rPr>
        <sz val="9"/>
        <rFont val="宋体"/>
        <family val="0"/>
      </rPr>
      <t>00人。</t>
    </r>
  </si>
  <si>
    <t>1-12月组织推广、培训、督查考核、接待上级验收。</t>
  </si>
  <si>
    <t>1、成立项目领导小组办公室
2、制订项目实施方案</t>
  </si>
  <si>
    <t xml:space="preserve">水稻油菜全程机械化生产示范推广 </t>
  </si>
  <si>
    <t>《湖南省农业委员会关于申报2019年省级财政预算农业专项项目的通知》</t>
  </si>
  <si>
    <t>提升农业机械化作业水平;机耕率达到95%以上，机插率达到50%以上，机收率达到90%以上</t>
  </si>
  <si>
    <t>机耕105万亩，机插32万亩，机收102万亩</t>
  </si>
  <si>
    <t>选点示范，以点带面</t>
  </si>
  <si>
    <t>1、主管领导亲手抓
2、合同责任状</t>
  </si>
  <si>
    <t>农机安全生产及监理、乡镇农机安全生产</t>
  </si>
  <si>
    <t>《湖南省农业机械管理条例》 《农业机械安全监督管理条例》.</t>
  </si>
  <si>
    <t>农机安全零事故农机安全管理规范</t>
  </si>
  <si>
    <t>拖拉机检审率达到90%以上，无重大农机安全事故</t>
  </si>
  <si>
    <t>7月份以前完成拖拉机年度检审计划</t>
  </si>
  <si>
    <t xml:space="preserve">
1、制定项目实施方案、技术措施、工作责任制度、资金管理办法</t>
  </si>
  <si>
    <t>农村机耕道路建设</t>
  </si>
  <si>
    <t>《湖南省农业机械管理条例》</t>
  </si>
  <si>
    <t>改善农业生产条件和生态环境，促进农业结构的战略性调整，不断提高农业综合生产能力</t>
  </si>
  <si>
    <t xml:space="preserve">建设一条1公里高标准示范机耕道 </t>
  </si>
  <si>
    <r>
      <t>5月份以前选点，</t>
    </r>
    <r>
      <rPr>
        <sz val="9"/>
        <rFont val="宋体"/>
        <family val="0"/>
      </rPr>
      <t>7月份以前落实项目合同，12月份以前完成项目验收</t>
    </r>
  </si>
  <si>
    <t xml:space="preserve">1、成立专门班子，成立技术指导小组，专款专用
</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</si>
  <si>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</si>
  <si>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</si>
  <si>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</si>
  <si>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</si>
  <si>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</si>
  <si>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</si>
  <si>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</si>
  <si>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</si>
  <si>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</si>
  <si>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</si>
  <si>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</si>
  <si>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</si>
  <si>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</si>
  <si>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</si>
  <si>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</si>
  <si>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</si>
  <si>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</si>
  <si>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合计</t>
  </si>
  <si>
    <t>1.贯彻执行中央、省、市关于农业和农机的方针政策；研究拟定农机化发展规划、措施，并具体组织实施，组织开展农机]执法检查。2.负责农业机械的使用管理、登记上户、核发牌证、安全技术检验；负责农机驾驶操作人员的安全教育、考核、发证、审验；负责农机的安全监理，依法纠正、处罚违章作业，依法调查处理农机事故。3.负责农机管理人员、驾驶操作人员的技术培训；负责农机社会化服务体系建设与管理；协调指导农机组织的服务、生产、经营活动；负责农机化生产情况的统计、报告、技术经济分析和信息的收集、发布和反馈。4.指导农机维修网络建设，负责对农机维修单位和维修人员技术等级的审核；负责农机维修质量监督。5.依据有关法律法规，对农业机械产品质量进行日常监督检查；联合有关部门查处假冒、伪劣农机产品；受理农业机械产品质量问题的投诉，并依法处理。6.负责农机化新技术、新机具的引进、开发、试验、示范、推广工作；参与国家、省、市组织的农机化科技、经济合作项目参与农机化科研课题的技术攻关；开展农机化科普宣传。7.负责农机化工程项目的考察、论证、立项、报批，并具体组织实施，统筹使用农机化专项资金。8.负责农产品加工业装备技术指导、农产品加工项目的落实、农产品加工机械装备及技术的引进和成果转化。9.承办市人民政府交办的其它事项</t>
  </si>
  <si>
    <t>1.农机总量持续增长，农机总动力达80万千瓦，较上年增加3万千瓦。2.农机购置补贴惠及全市，2019年争取和发放国家农机购置补贴资金900万元。3.现代农机合作社建设继续推进，争取成功申报省级现代农机合作社6家。4.继续推进农业生产全程机械化，完成油菜生产全程机械化27.1万亩，水稻机械化育插秧33.3万亩。5.农机安全生产无重特大交通事故。6.农机推广和教育培训惠及于民。推广新式农机具210台，培训农机技术人员300人。</t>
  </si>
  <si>
    <t xml:space="preserve">指标1：人员经费2075.31万元                                指标2：公用经费44.9万元                                   指标3：项目支出144万元    </t>
  </si>
  <si>
    <t>指标1：职工基本工资、津补贴、奖金及其他工资福利支出及时足额发放到位，人员及队伍稳定。                                          指标2：公用经费厉行节约，较上年有所减少。                指标3：项目经费专款专用。</t>
  </si>
  <si>
    <t xml:space="preserve">   2、负责农业机械的使用管理、登记上户、核发牌证、安全技术检验；负责农机驾驶操作人员的安全教育、考核、发证、审验；负责农机的安全监理，依法纠正、处罚违章作业，依法调查处理农机事故。</t>
  </si>
  <si>
    <t xml:space="preserve">   </t>
  </si>
  <si>
    <t>附件14：</t>
  </si>
  <si>
    <t>政府采购预算表（货物采购）</t>
  </si>
  <si>
    <t>填报单位：常宁市农业机械管理局</t>
  </si>
  <si>
    <t>单位:万元</t>
  </si>
  <si>
    <t>采购项目</t>
  </si>
  <si>
    <t>采购品目</t>
  </si>
  <si>
    <t>采购时间</t>
  </si>
  <si>
    <t>采购数量</t>
  </si>
  <si>
    <t>计量单位</t>
  </si>
  <si>
    <t>基金预算拨款</t>
  </si>
  <si>
    <t>事业单位经营服务收入</t>
  </si>
  <si>
    <t>办公用品</t>
  </si>
  <si>
    <t>空调、电脑及打印机等</t>
  </si>
  <si>
    <t>附件15：</t>
  </si>
  <si>
    <t>政府采购预算表（购买服务）</t>
  </si>
  <si>
    <t>采购购买服务项目</t>
  </si>
  <si>
    <t>购买服务项目类别</t>
  </si>
  <si>
    <t>服务内容</t>
  </si>
  <si>
    <t>服务对象</t>
  </si>
  <si>
    <t>购买方式</t>
  </si>
  <si>
    <t>宣传资料</t>
  </si>
  <si>
    <t>印刷品、广告费</t>
  </si>
  <si>
    <t>附件16：</t>
  </si>
  <si>
    <t>国有资产占有和使用情况表</t>
  </si>
  <si>
    <t>单位：元</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</si>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</sst>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00;&quot;￥&quot;* \-#,##0.00;&quot;￥&quot;* _-&quot;-&quot;??;@"/>
    <numFmt numFmtId="178" formatCode="* #,##0.00;* \-#,##0.00;* &quot;-&quot;??;@"/>
    <numFmt numFmtId="179" formatCode="&quot;￥&quot;* _-#,##0;&quot;￥&quot;* \-#,##0;&quot;￥&quot;* _-&quot;-&quot;;@"/>
    <numFmt numFmtId="180" formatCode="0.00_ "/>
    <numFmt numFmtId="181" formatCode="#,##0.0_ "/>
    <numFmt numFmtId="182" formatCode=";;"/>
    <numFmt numFmtId="183" formatCode="#,##0.0000"/>
  </numFmts>
  <fonts count="54">
    <font>
      <sz val="9"/>
      <name val="宋体"/>
      <family val="0"/>
    </font>
    <font>
      <sz val="12"/>
      <name val="宋体"/>
      <family val="0"/>
    </font>
    <font>
      <b/>
      <sz val="16"/>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b/>
      <sz val="10"/>
      <name val="宋体"/>
      <family val="0"/>
    </font>
    <font>
      <b/>
      <sz val="9"/>
      <name val="宋体"/>
      <family val="0"/>
    </font>
    <font>
      <sz val="10"/>
      <name val="Times New Roman"/>
      <family val="1"/>
    </font>
    <font>
      <b/>
      <sz val="12"/>
      <name val="宋体"/>
      <family val="0"/>
    </font>
    <font>
      <b/>
      <sz val="11"/>
      <name val="宋体"/>
      <family val="0"/>
    </font>
    <font>
      <sz val="11"/>
      <color indexed="9"/>
      <name val="宋体"/>
      <family val="0"/>
    </font>
    <font>
      <b/>
      <sz val="18"/>
      <color indexed="54"/>
      <name val="宋体"/>
      <family val="0"/>
    </font>
    <font>
      <sz val="11"/>
      <color indexed="16"/>
      <name val="宋体"/>
      <family val="0"/>
    </font>
    <font>
      <b/>
      <sz val="11"/>
      <color indexed="63"/>
      <name val="宋体"/>
      <family val="0"/>
    </font>
    <font>
      <b/>
      <sz val="15"/>
      <color indexed="54"/>
      <name val="宋体"/>
      <family val="0"/>
    </font>
    <font>
      <sz val="11"/>
      <color indexed="62"/>
      <name val="宋体"/>
      <family val="0"/>
    </font>
    <font>
      <sz val="11"/>
      <color indexed="53"/>
      <name val="宋体"/>
      <family val="0"/>
    </font>
    <font>
      <b/>
      <sz val="11"/>
      <color indexed="53"/>
      <name val="宋体"/>
      <family val="0"/>
    </font>
    <font>
      <b/>
      <sz val="13"/>
      <color indexed="54"/>
      <name val="宋体"/>
      <family val="0"/>
    </font>
    <font>
      <u val="single"/>
      <sz val="11"/>
      <color indexed="12"/>
      <name val="宋体"/>
      <family val="0"/>
    </font>
    <font>
      <sz val="11"/>
      <color indexed="17"/>
      <name val="宋体"/>
      <family val="0"/>
    </font>
    <font>
      <b/>
      <sz val="11"/>
      <color indexed="54"/>
      <name val="宋体"/>
      <family val="0"/>
    </font>
    <font>
      <i/>
      <sz val="11"/>
      <color indexed="23"/>
      <name val="宋体"/>
      <family val="0"/>
    </font>
    <font>
      <sz val="11"/>
      <color indexed="19"/>
      <name val="宋体"/>
      <family val="0"/>
    </font>
    <font>
      <b/>
      <sz val="11"/>
      <color indexed="9"/>
      <name val="宋体"/>
      <family val="0"/>
    </font>
    <font>
      <u val="single"/>
      <sz val="11"/>
      <color indexed="20"/>
      <name val="宋体"/>
      <family val="0"/>
    </font>
    <font>
      <sz val="11"/>
      <color indexed="10"/>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right style="thin"/>
      <top/>
      <bottom/>
    </border>
    <border>
      <left style="thin"/>
      <right/>
      <top/>
      <bottom/>
    </border>
    <border>
      <left style="thin"/>
      <right/>
      <top style="thin"/>
      <bottom/>
    </border>
    <border>
      <left/>
      <right style="thin"/>
      <top style="thin"/>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8"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0" fillId="0" borderId="0">
      <alignment/>
      <protection/>
    </xf>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289">
    <xf numFmtId="0" fontId="0" fillId="0" borderId="0" xfId="0" applyAlignment="1">
      <alignment/>
    </xf>
    <xf numFmtId="180" fontId="0" fillId="0" borderId="0" xfId="0" applyNumberFormat="1" applyAlignment="1">
      <alignment/>
    </xf>
    <xf numFmtId="0" fontId="1" fillId="0" borderId="0" xfId="0" applyFont="1" applyAlignment="1">
      <alignment/>
    </xf>
    <xf numFmtId="0" fontId="2" fillId="0" borderId="0" xfId="0" applyFont="1" applyAlignment="1">
      <alignment horizontal="center"/>
    </xf>
    <xf numFmtId="180" fontId="2" fillId="0" borderId="0" xfId="0" applyNumberFormat="1" applyFont="1" applyAlignment="1">
      <alignment horizontal="center"/>
    </xf>
    <xf numFmtId="180" fontId="0" fillId="0" borderId="0" xfId="0" applyNumberFormat="1" applyFont="1" applyAlignment="1">
      <alignment horizontal="center"/>
    </xf>
    <xf numFmtId="0" fontId="3" fillId="0" borderId="9" xfId="0" applyFont="1" applyFill="1" applyBorder="1" applyAlignment="1" applyProtection="1">
      <alignment horizontal="center" vertical="center"/>
      <protection/>
    </xf>
    <xf numFmtId="180" fontId="3" fillId="0" borderId="9" xfId="0" applyNumberFormat="1" applyFont="1" applyFill="1" applyBorder="1" applyAlignment="1" applyProtection="1">
      <alignment horizontal="center" vertical="center"/>
      <protection/>
    </xf>
    <xf numFmtId="180" fontId="3" fillId="0" borderId="10" xfId="0" applyNumberFormat="1" applyFont="1" applyFill="1" applyBorder="1" applyAlignment="1" applyProtection="1">
      <alignment horizontal="center" vertical="center"/>
      <protection/>
    </xf>
    <xf numFmtId="180" fontId="3" fillId="0" borderId="11" xfId="0" applyNumberFormat="1" applyFont="1" applyFill="1" applyBorder="1" applyAlignment="1" applyProtection="1">
      <alignment horizontal="center" vertical="center"/>
      <protection/>
    </xf>
    <xf numFmtId="0" fontId="4" fillId="0" borderId="9" xfId="0" applyFont="1" applyFill="1" applyBorder="1" applyAlignment="1" applyProtection="1">
      <alignment horizontal="center" vertical="center"/>
      <protection/>
    </xf>
    <xf numFmtId="0" fontId="4" fillId="0" borderId="12" xfId="0" applyFont="1" applyFill="1" applyBorder="1" applyAlignment="1" applyProtection="1">
      <alignment vertical="center"/>
      <protection/>
    </xf>
    <xf numFmtId="180" fontId="0" fillId="0" borderId="9" xfId="0" applyNumberFormat="1" applyBorder="1" applyAlignment="1">
      <alignment/>
    </xf>
    <xf numFmtId="0" fontId="4" fillId="0" borderId="12" xfId="0" applyFont="1" applyFill="1" applyBorder="1" applyAlignment="1" applyProtection="1">
      <alignment horizontal="center" vertical="center"/>
      <protection/>
    </xf>
    <xf numFmtId="0" fontId="4" fillId="0" borderId="9" xfId="0"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5" fillId="0" borderId="0" xfId="0" applyFont="1" applyFill="1" applyAlignment="1" applyProtection="1">
      <alignment vertical="center"/>
      <protection/>
    </xf>
    <xf numFmtId="0" fontId="1" fillId="0" borderId="0" xfId="0" applyFont="1" applyAlignment="1">
      <alignment horizontal="left" vertical="center" wrapText="1"/>
    </xf>
    <xf numFmtId="0" fontId="6" fillId="0" borderId="0" xfId="0" applyFont="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left" vertical="top"/>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Border="1" applyAlignment="1">
      <alignment horizontal="center" vertical="center" wrapText="1"/>
    </xf>
    <xf numFmtId="181" fontId="6" fillId="0" borderId="10" xfId="0" applyNumberFormat="1" applyFont="1" applyFill="1" applyBorder="1" applyAlignment="1" applyProtection="1">
      <alignment horizontal="center" vertical="center" wrapText="1"/>
      <protection/>
    </xf>
    <xf numFmtId="181" fontId="6" fillId="0" borderId="9" xfId="0" applyNumberFormat="1" applyFont="1" applyFill="1" applyBorder="1" applyAlignment="1" applyProtection="1">
      <alignment horizontal="center" vertical="center" wrapText="1"/>
      <protection/>
    </xf>
    <xf numFmtId="0" fontId="6" fillId="0" borderId="11" xfId="0" applyFont="1" applyBorder="1" applyAlignment="1">
      <alignment horizontal="center" vertical="center" wrapText="1"/>
    </xf>
    <xf numFmtId="0" fontId="6" fillId="0" borderId="12" xfId="0" applyFont="1" applyFill="1" applyBorder="1" applyAlignment="1">
      <alignment horizontal="center" vertical="center" wrapText="1"/>
    </xf>
    <xf numFmtId="3" fontId="6" fillId="0" borderId="9" xfId="0" applyNumberFormat="1" applyFont="1" applyFill="1" applyBorder="1" applyAlignment="1" applyProtection="1">
      <alignment horizontal="center" vertical="center" wrapText="1"/>
      <protection/>
    </xf>
    <xf numFmtId="181" fontId="6" fillId="0" borderId="14" xfId="0" applyNumberFormat="1" applyFont="1" applyFill="1" applyBorder="1" applyAlignment="1" applyProtection="1">
      <alignment horizontal="center" vertical="center" wrapText="1"/>
      <protection/>
    </xf>
    <xf numFmtId="0" fontId="6" fillId="0" borderId="9" xfId="0" applyFont="1" applyBorder="1" applyAlignment="1">
      <alignment/>
    </xf>
    <xf numFmtId="0" fontId="0" fillId="0" borderId="9" xfId="0" applyBorder="1" applyAlignment="1">
      <alignment/>
    </xf>
    <xf numFmtId="0" fontId="6" fillId="0" borderId="9" xfId="0" applyFont="1" applyFill="1" applyBorder="1" applyAlignment="1">
      <alignment/>
    </xf>
    <xf numFmtId="180" fontId="6" fillId="0" borderId="9" xfId="0" applyNumberFormat="1" applyFont="1" applyBorder="1" applyAlignment="1">
      <alignment/>
    </xf>
    <xf numFmtId="180" fontId="6" fillId="0" borderId="9" xfId="0" applyNumberFormat="1" applyFont="1" applyFill="1" applyBorder="1" applyAlignment="1">
      <alignment/>
    </xf>
    <xf numFmtId="0" fontId="6" fillId="0" borderId="0" xfId="0" applyNumberFormat="1" applyFont="1" applyFill="1" applyBorder="1" applyAlignment="1" applyProtection="1">
      <alignment horizontal="right" vertical="center" wrapText="1"/>
      <protection/>
    </xf>
    <xf numFmtId="0" fontId="6" fillId="0" borderId="15" xfId="0" applyNumberFormat="1" applyFont="1" applyFill="1" applyBorder="1" applyAlignment="1" applyProtection="1">
      <alignment horizontal="right" vertical="center" wrapText="1"/>
      <protection/>
    </xf>
    <xf numFmtId="0" fontId="6" fillId="0" borderId="11" xfId="0" applyFont="1" applyFill="1" applyBorder="1" applyAlignment="1">
      <alignment horizontal="center" vertical="center" wrapText="1"/>
    </xf>
    <xf numFmtId="4" fontId="6" fillId="33" borderId="14" xfId="0" applyNumberFormat="1" applyFont="1" applyFill="1" applyBorder="1" applyAlignment="1" applyProtection="1">
      <alignment horizontal="right" vertical="center" wrapText="1"/>
      <protection/>
    </xf>
    <xf numFmtId="4" fontId="6" fillId="33" borderId="13" xfId="0" applyNumberFormat="1" applyFont="1" applyFill="1" applyBorder="1" applyAlignment="1" applyProtection="1">
      <alignment horizontal="right" vertical="center" wrapText="1"/>
      <protection/>
    </xf>
    <xf numFmtId="4" fontId="6" fillId="33" borderId="9" xfId="0" applyNumberFormat="1" applyFont="1" applyFill="1" applyBorder="1" applyAlignment="1" applyProtection="1">
      <alignment horizontal="center" vertical="center" wrapText="1"/>
      <protection/>
    </xf>
    <xf numFmtId="4" fontId="6" fillId="33" borderId="9" xfId="0" applyNumberFormat="1" applyFont="1" applyFill="1" applyBorder="1" applyAlignment="1" applyProtection="1">
      <alignment horizontal="right" vertical="center" wrapText="1"/>
      <protection/>
    </xf>
    <xf numFmtId="0" fontId="0" fillId="0" borderId="0" xfId="0" applyFont="1" applyAlignment="1">
      <alignment/>
    </xf>
    <xf numFmtId="0" fontId="6" fillId="0" borderId="9" xfId="0" applyFont="1" applyBorder="1" applyAlignment="1">
      <alignment horizontal="center" vertical="center" wrapText="1"/>
    </xf>
    <xf numFmtId="0" fontId="0" fillId="0" borderId="0" xfId="0" applyFont="1" applyAlignment="1">
      <alignment/>
    </xf>
    <xf numFmtId="49" fontId="0" fillId="33" borderId="9" xfId="0" applyNumberFormat="1" applyFont="1" applyFill="1" applyBorder="1" applyAlignment="1" applyProtection="1">
      <alignment vertical="center" wrapText="1"/>
      <protection/>
    </xf>
    <xf numFmtId="0" fontId="0" fillId="0" borderId="9" xfId="0" applyFont="1" applyBorder="1" applyAlignment="1">
      <alignment/>
    </xf>
    <xf numFmtId="0" fontId="0" fillId="0" borderId="9" xfId="0" applyFont="1" applyFill="1" applyBorder="1" applyAlignment="1">
      <alignment/>
    </xf>
    <xf numFmtId="3" fontId="0" fillId="33" borderId="13" xfId="0" applyNumberFormat="1" applyFont="1" applyFill="1" applyBorder="1" applyAlignment="1" applyProtection="1">
      <alignment horizontal="center" wrapText="1"/>
      <protection/>
    </xf>
    <xf numFmtId="49" fontId="0" fillId="33" borderId="9" xfId="0" applyNumberFormat="1" applyFont="1" applyFill="1" applyBorder="1" applyAlignment="1" applyProtection="1">
      <alignment horizontal="center" vertical="center" wrapText="1"/>
      <protection/>
    </xf>
    <xf numFmtId="180" fontId="0" fillId="0" borderId="9" xfId="0" applyNumberFormat="1" applyFont="1" applyFill="1" applyBorder="1" applyAlignment="1">
      <alignment/>
    </xf>
    <xf numFmtId="4" fontId="6" fillId="0" borderId="9" xfId="0" applyNumberFormat="1" applyFont="1" applyFill="1" applyBorder="1" applyAlignment="1" applyProtection="1">
      <alignment/>
      <protection/>
    </xf>
    <xf numFmtId="0" fontId="0" fillId="0" borderId="9" xfId="0" applyFont="1" applyFill="1" applyBorder="1" applyAlignment="1">
      <alignment/>
    </xf>
    <xf numFmtId="0" fontId="0" fillId="34" borderId="0" xfId="0" applyFill="1" applyAlignment="1">
      <alignment/>
    </xf>
    <xf numFmtId="0" fontId="7" fillId="0" borderId="0" xfId="0" applyNumberFormat="1" applyFont="1" applyFill="1" applyAlignment="1" applyProtection="1">
      <alignment vertical="center"/>
      <protection/>
    </xf>
    <xf numFmtId="0" fontId="8" fillId="0" borderId="0" xfId="0" applyNumberFormat="1" applyFont="1" applyFill="1" applyAlignment="1" applyProtection="1">
      <alignment horizontal="centerContinuous"/>
      <protection/>
    </xf>
    <xf numFmtId="0" fontId="9" fillId="0" borderId="0" xfId="0" applyFont="1" applyAlignment="1">
      <alignment/>
    </xf>
    <xf numFmtId="0" fontId="9" fillId="0" borderId="12" xfId="0" applyNumberFormat="1" applyFont="1" applyFill="1" applyBorder="1" applyAlignment="1" applyProtection="1">
      <alignment horizontal="center" vertical="center"/>
      <protection/>
    </xf>
    <xf numFmtId="0" fontId="9" fillId="0" borderId="12" xfId="0" applyNumberFormat="1" applyFont="1" applyFill="1" applyBorder="1" applyAlignment="1" applyProtection="1">
      <alignment horizontal="centerContinuous" vertical="center"/>
      <protection/>
    </xf>
    <xf numFmtId="0" fontId="9" fillId="0" borderId="16" xfId="0" applyNumberFormat="1" applyFont="1" applyFill="1" applyBorder="1" applyAlignment="1" applyProtection="1">
      <alignment horizontal="centerContinuous" vertical="center"/>
      <protection/>
    </xf>
    <xf numFmtId="0" fontId="9" fillId="0" borderId="13" xfId="0" applyNumberFormat="1" applyFont="1" applyFill="1" applyBorder="1" applyAlignment="1" applyProtection="1">
      <alignment horizontal="centerContinuous" vertical="center"/>
      <protection/>
    </xf>
    <xf numFmtId="0" fontId="9" fillId="0" borderId="14" xfId="0" applyNumberFormat="1" applyFont="1" applyFill="1" applyBorder="1" applyAlignment="1" applyProtection="1">
      <alignment horizontal="centerContinuous" vertical="center"/>
      <protection/>
    </xf>
    <xf numFmtId="0" fontId="9" fillId="0" borderId="9" xfId="0" applyNumberFormat="1" applyFont="1" applyFill="1" applyBorder="1" applyAlignment="1" applyProtection="1">
      <alignment horizontal="center" vertical="center"/>
      <protection/>
    </xf>
    <xf numFmtId="0" fontId="9" fillId="0" borderId="17" xfId="0" applyNumberFormat="1" applyFont="1" applyFill="1" applyBorder="1" applyAlignment="1" applyProtection="1">
      <alignment horizontal="center" vertical="center"/>
      <protection/>
    </xf>
    <xf numFmtId="0" fontId="9" fillId="0" borderId="18"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182" fontId="9" fillId="34" borderId="9" xfId="0" applyNumberFormat="1" applyFont="1" applyFill="1" applyBorder="1" applyAlignment="1" applyProtection="1">
      <alignment vertical="center" wrapText="1"/>
      <protection/>
    </xf>
    <xf numFmtId="4" fontId="10" fillId="34" borderId="9" xfId="0" applyNumberFormat="1" applyFont="1" applyFill="1" applyBorder="1" applyAlignment="1" applyProtection="1">
      <alignment horizontal="right" vertical="center" wrapText="1"/>
      <protection/>
    </xf>
    <xf numFmtId="182" fontId="0" fillId="34" borderId="9" xfId="0" applyNumberFormat="1" applyFill="1" applyBorder="1" applyAlignment="1" applyProtection="1">
      <alignment vertical="center" wrapText="1"/>
      <protection/>
    </xf>
    <xf numFmtId="4" fontId="0" fillId="33" borderId="9" xfId="0" applyNumberFormat="1" applyFont="1" applyFill="1" applyBorder="1" applyAlignment="1" applyProtection="1">
      <alignment horizontal="right" vertical="center" wrapText="1"/>
      <protection/>
    </xf>
    <xf numFmtId="4" fontId="0" fillId="34" borderId="12" xfId="0" applyNumberFormat="1" applyFont="1" applyFill="1" applyBorder="1" applyAlignment="1" applyProtection="1">
      <alignment horizontal="right" vertical="center" wrapText="1"/>
      <protection/>
    </xf>
    <xf numFmtId="4" fontId="0" fillId="33" borderId="14" xfId="0" applyNumberFormat="1" applyFont="1" applyFill="1" applyBorder="1" applyAlignment="1" applyProtection="1">
      <alignment horizontal="right" vertical="center" wrapText="1"/>
      <protection/>
    </xf>
    <xf numFmtId="0" fontId="9" fillId="34" borderId="0" xfId="0" applyNumberFormat="1" applyFont="1" applyFill="1" applyAlignment="1" applyProtection="1">
      <alignment horizontal="right" vertical="center"/>
      <protection/>
    </xf>
    <xf numFmtId="0" fontId="9" fillId="0" borderId="0" xfId="0" applyNumberFormat="1" applyFont="1" applyFill="1" applyAlignment="1" applyProtection="1">
      <alignment horizontal="right" vertical="center"/>
      <protection/>
    </xf>
    <xf numFmtId="0" fontId="9" fillId="0" borderId="14"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9" fillId="34" borderId="9" xfId="0" applyNumberFormat="1" applyFont="1" applyFill="1" applyBorder="1" applyAlignment="1" applyProtection="1">
      <alignment vertical="center" wrapText="1"/>
      <protection/>
    </xf>
    <xf numFmtId="0" fontId="9" fillId="34" borderId="14" xfId="0" applyNumberFormat="1" applyFont="1" applyFill="1" applyBorder="1" applyAlignment="1" applyProtection="1">
      <alignment vertical="center" wrapText="1"/>
      <protection/>
    </xf>
    <xf numFmtId="0" fontId="0" fillId="34" borderId="9" xfId="0" applyNumberFormat="1" applyFill="1" applyBorder="1" applyAlignment="1" applyProtection="1">
      <alignment vertical="center" wrapText="1"/>
      <protection/>
    </xf>
    <xf numFmtId="0" fontId="0" fillId="34" borderId="14" xfId="0" applyNumberFormat="1" applyFont="1" applyFill="1" applyBorder="1" applyAlignment="1" applyProtection="1">
      <alignment horizontal="justify" vertical="center" wrapText="1"/>
      <protection/>
    </xf>
    <xf numFmtId="0" fontId="0" fillId="34" borderId="9" xfId="0" applyNumberFormat="1" applyFill="1" applyBorder="1" applyAlignment="1" applyProtection="1">
      <alignment horizontal="justify" vertical="center" wrapText="1"/>
      <protection/>
    </xf>
    <xf numFmtId="0" fontId="0" fillId="0" borderId="0" xfId="0" applyFill="1" applyBorder="1" applyAlignment="1">
      <alignment/>
    </xf>
    <xf numFmtId="0" fontId="9" fillId="0" borderId="0" xfId="0" applyNumberFormat="1" applyFont="1" applyFill="1" applyBorder="1" applyAlignment="1" applyProtection="1">
      <alignment vertical="center"/>
      <protection/>
    </xf>
    <xf numFmtId="0" fontId="8"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9"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49" fontId="10" fillId="0" borderId="11" xfId="0" applyNumberFormat="1" applyFont="1" applyFill="1" applyBorder="1" applyAlignment="1" applyProtection="1">
      <alignment horizontal="left" vertical="center"/>
      <protection/>
    </xf>
    <xf numFmtId="49" fontId="10" fillId="0" borderId="11" xfId="0" applyNumberFormat="1" applyFont="1" applyFill="1" applyBorder="1" applyAlignment="1" applyProtection="1">
      <alignment horizontal="left" vertical="center" wrapText="1"/>
      <protection/>
    </xf>
    <xf numFmtId="49" fontId="10" fillId="0" borderId="9" xfId="0" applyNumberFormat="1" applyFont="1" applyFill="1" applyBorder="1" applyAlignment="1" applyProtection="1">
      <alignment horizontal="center" vertical="center" wrapText="1"/>
      <protection/>
    </xf>
    <xf numFmtId="4" fontId="10" fillId="0" borderId="9" xfId="0" applyNumberFormat="1" applyFont="1" applyFill="1" applyBorder="1" applyAlignment="1" applyProtection="1">
      <alignment horizontal="right" vertical="center"/>
      <protection/>
    </xf>
    <xf numFmtId="3" fontId="10" fillId="0" borderId="9" xfId="0" applyNumberFormat="1" applyFont="1" applyFill="1" applyBorder="1" applyAlignment="1" applyProtection="1">
      <alignment horizontal="right" vertical="center"/>
      <protection/>
    </xf>
    <xf numFmtId="0" fontId="10" fillId="0" borderId="12" xfId="0" applyNumberFormat="1" applyFont="1" applyFill="1" applyBorder="1" applyAlignment="1" applyProtection="1">
      <alignment horizontal="left" vertical="center" wrapText="1"/>
      <protection/>
    </xf>
    <xf numFmtId="49" fontId="10" fillId="0" borderId="10" xfId="0" applyNumberFormat="1" applyFont="1" applyFill="1" applyBorder="1" applyAlignment="1" applyProtection="1">
      <alignment horizontal="left" vertical="center"/>
      <protection/>
    </xf>
    <xf numFmtId="49" fontId="0" fillId="0" borderId="9" xfId="0" applyNumberFormat="1" applyFont="1" applyFill="1" applyBorder="1" applyAlignment="1" applyProtection="1">
      <alignment horizontal="left" vertical="center" wrapText="1"/>
      <protection/>
    </xf>
    <xf numFmtId="49" fontId="0" fillId="0" borderId="9" xfId="0" applyNumberFormat="1" applyFont="1" applyFill="1" applyBorder="1" applyAlignment="1" applyProtection="1">
      <alignment horizontal="center" vertical="center" wrapText="1"/>
      <protection/>
    </xf>
    <xf numFmtId="4" fontId="0" fillId="0" borderId="9" xfId="0" applyNumberFormat="1" applyFont="1" applyFill="1" applyBorder="1" applyAlignment="1" applyProtection="1">
      <alignment horizontal="right" vertical="center"/>
      <protection/>
    </xf>
    <xf numFmtId="0" fontId="0" fillId="0" borderId="12" xfId="0" applyNumberFormat="1" applyFont="1" applyFill="1" applyBorder="1" applyAlignment="1" applyProtection="1">
      <alignment horizontal="left" vertical="center" wrapText="1"/>
      <protection/>
    </xf>
    <xf numFmtId="0" fontId="0" fillId="0" borderId="12" xfId="0" applyNumberFormat="1" applyFont="1" applyFill="1" applyBorder="1" applyAlignment="1" applyProtection="1">
      <alignment horizontal="justify" vertical="center" wrapText="1"/>
      <protection/>
    </xf>
    <xf numFmtId="49" fontId="0" fillId="0" borderId="10" xfId="0" applyNumberFormat="1" applyFont="1" applyFill="1" applyBorder="1" applyAlignment="1" applyProtection="1">
      <alignment horizontal="left" vertical="center" wrapText="1"/>
      <protection/>
    </xf>
    <xf numFmtId="49" fontId="0" fillId="0" borderId="10" xfId="0" applyNumberFormat="1" applyFont="1" applyFill="1" applyBorder="1" applyAlignment="1" applyProtection="1">
      <alignment horizontal="center" vertical="center" wrapText="1"/>
      <protection/>
    </xf>
    <xf numFmtId="4" fontId="0" fillId="0" borderId="10" xfId="0" applyNumberFormat="1" applyFont="1" applyFill="1" applyBorder="1" applyAlignment="1" applyProtection="1">
      <alignment horizontal="right" vertical="center"/>
      <protection/>
    </xf>
    <xf numFmtId="0" fontId="0" fillId="0" borderId="21" xfId="0" applyNumberFormat="1" applyFont="1" applyFill="1" applyBorder="1" applyAlignment="1" applyProtection="1">
      <alignment horizontal="left" vertical="center" wrapText="1"/>
      <protection/>
    </xf>
    <xf numFmtId="0" fontId="0" fillId="0" borderId="9" xfId="0" applyNumberFormat="1" applyFont="1" applyFill="1" applyBorder="1" applyAlignment="1" applyProtection="1">
      <alignment horizontal="justify" vertical="center" wrapText="1"/>
      <protection/>
    </xf>
    <xf numFmtId="0" fontId="0" fillId="0" borderId="9" xfId="0" applyNumberFormat="1" applyFont="1" applyFill="1" applyBorder="1" applyAlignment="1" applyProtection="1">
      <alignment horizontal="left" vertical="center" wrapText="1"/>
      <protection/>
    </xf>
    <xf numFmtId="0" fontId="0" fillId="0" borderId="9" xfId="0" applyNumberFormat="1" applyFill="1" applyBorder="1" applyAlignment="1" applyProtection="1">
      <alignment horizontal="justify" vertical="center" wrapText="1"/>
      <protection/>
    </xf>
    <xf numFmtId="49" fontId="10" fillId="0" borderId="9" xfId="0" applyNumberFormat="1" applyFont="1" applyFill="1" applyBorder="1" applyAlignment="1" applyProtection="1">
      <alignment horizontal="left" vertical="center"/>
      <protection/>
    </xf>
    <xf numFmtId="49" fontId="0" fillId="0" borderId="14"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right" vertical="center"/>
      <protection/>
    </xf>
    <xf numFmtId="0" fontId="10" fillId="0" borderId="0" xfId="0" applyNumberFormat="1" applyFont="1" applyFill="1" applyBorder="1" applyAlignment="1" applyProtection="1">
      <alignment horizontal="right" vertical="center"/>
      <protection/>
    </xf>
    <xf numFmtId="0" fontId="10" fillId="0" borderId="9" xfId="0" applyNumberFormat="1" applyFont="1" applyFill="1" applyBorder="1" applyAlignment="1" applyProtection="1">
      <alignment horizontal="left" vertical="center" wrapText="1"/>
      <protection/>
    </xf>
    <xf numFmtId="0" fontId="0" fillId="0" borderId="12" xfId="0" applyNumberFormat="1" applyFill="1" applyBorder="1" applyAlignment="1" applyProtection="1">
      <alignment horizontal="justify" vertical="center" wrapText="1"/>
      <protection/>
    </xf>
    <xf numFmtId="0" fontId="0" fillId="0" borderId="21" xfId="0" applyNumberFormat="1" applyFont="1" applyFill="1" applyBorder="1" applyAlignment="1" applyProtection="1">
      <alignment horizontal="justify" vertical="center" wrapText="1"/>
      <protection/>
    </xf>
    <xf numFmtId="0" fontId="0" fillId="0" borderId="10" xfId="0" applyNumberFormat="1" applyFont="1" applyFill="1" applyBorder="1" applyAlignment="1" applyProtection="1">
      <alignment horizontal="justify" vertical="center" wrapText="1"/>
      <protection/>
    </xf>
    <xf numFmtId="0" fontId="53" fillId="0" borderId="0" xfId="0" applyFont="1" applyAlignment="1">
      <alignment horizontal="center" vertical="center"/>
    </xf>
    <xf numFmtId="0" fontId="10" fillId="0" borderId="0" xfId="0" applyNumberFormat="1" applyFont="1" applyFill="1" applyAlignment="1" applyProtection="1">
      <alignment horizontal="center" vertical="center"/>
      <protection/>
    </xf>
    <xf numFmtId="0" fontId="0" fillId="0" borderId="0" xfId="0"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5" borderId="9"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5" borderId="10" xfId="0" applyNumberFormat="1" applyFont="1" applyFill="1" applyBorder="1" applyAlignment="1" applyProtection="1">
      <alignment horizontal="center" vertical="center" wrapText="1"/>
      <protection/>
    </xf>
    <xf numFmtId="49" fontId="0" fillId="34" borderId="21" xfId="0" applyNumberFormat="1" applyFill="1" applyBorder="1" applyAlignment="1" applyProtection="1">
      <alignment horizontal="center" vertical="center" wrapText="1"/>
      <protection locked="0"/>
    </xf>
    <xf numFmtId="4" fontId="0" fillId="34" borderId="10" xfId="0" applyNumberFormat="1" applyFont="1" applyFill="1" applyBorder="1" applyAlignment="1" applyProtection="1">
      <alignment horizontal="center" vertical="center" wrapText="1"/>
      <protection locked="0"/>
    </xf>
    <xf numFmtId="4" fontId="0" fillId="34" borderId="16" xfId="0" applyNumberFormat="1" applyFont="1" applyFill="1" applyBorder="1" applyAlignment="1" applyProtection="1">
      <alignment horizontal="center" vertical="center" wrapText="1"/>
      <protection locked="0"/>
    </xf>
    <xf numFmtId="4" fontId="0" fillId="34" borderId="21"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0" fillId="0" borderId="0" xfId="0" applyFill="1" applyAlignment="1">
      <alignment/>
    </xf>
    <xf numFmtId="0" fontId="6" fillId="0" borderId="0" xfId="39" applyFont="1" applyBorder="1" applyAlignment="1">
      <alignment vertical="center"/>
      <protection/>
    </xf>
    <xf numFmtId="0" fontId="11" fillId="0" borderId="0" xfId="39" applyFont="1" applyBorder="1" applyAlignment="1">
      <alignment vertical="center"/>
      <protection/>
    </xf>
    <xf numFmtId="0" fontId="11" fillId="0" borderId="0" xfId="39" applyFont="1" applyBorder="1" applyAlignment="1">
      <alignment horizontal="left" vertical="center"/>
      <protection/>
    </xf>
    <xf numFmtId="0" fontId="11" fillId="0" borderId="0" xfId="39" applyFont="1" applyAlignment="1">
      <alignment vertical="center"/>
      <protection/>
    </xf>
    <xf numFmtId="0" fontId="12" fillId="0" borderId="0" xfId="0" applyNumberFormat="1" applyFont="1" applyFill="1" applyAlignment="1" applyProtection="1">
      <alignment horizontal="center" vertical="center"/>
      <protection/>
    </xf>
    <xf numFmtId="0" fontId="0" fillId="0" borderId="2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1" xfId="0" applyBorder="1" applyAlignment="1">
      <alignment horizontal="center" vertical="center"/>
    </xf>
    <xf numFmtId="49" fontId="0" fillId="34" borderId="21" xfId="0" applyNumberFormat="1" applyFont="1" applyFill="1" applyBorder="1" applyAlignment="1" applyProtection="1">
      <alignment horizontal="center" vertical="center" wrapText="1"/>
      <protection/>
    </xf>
    <xf numFmtId="2" fontId="0" fillId="34" borderId="21" xfId="0" applyNumberFormat="1" applyFont="1" applyFill="1" applyBorder="1" applyAlignment="1" applyProtection="1">
      <alignment horizontal="center" vertical="center" wrapText="1"/>
      <protection/>
    </xf>
    <xf numFmtId="4" fontId="0" fillId="34" borderId="21"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0" fontId="0" fillId="0" borderId="9" xfId="0" applyFill="1" applyBorder="1" applyAlignment="1">
      <alignment/>
    </xf>
    <xf numFmtId="0" fontId="0" fillId="0" borderId="9" xfId="0" applyBorder="1" applyAlignment="1">
      <alignment/>
    </xf>
    <xf numFmtId="0" fontId="0" fillId="0" borderId="0" xfId="0" applyFont="1" applyBorder="1" applyAlignment="1">
      <alignment horizontal="left" vertical="center"/>
    </xf>
    <xf numFmtId="0" fontId="0" fillId="0" borderId="12"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4" fontId="0" fillId="33" borderId="9" xfId="0" applyNumberFormat="1" applyFont="1" applyFill="1" applyBorder="1" applyAlignment="1" applyProtection="1">
      <alignment horizontal="center" vertical="center" wrapText="1"/>
      <protection/>
    </xf>
    <xf numFmtId="182" fontId="0" fillId="34" borderId="21"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34"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1" xfId="0" applyBorder="1" applyAlignment="1" applyProtection="1">
      <alignment horizontal="center" vertical="center"/>
      <protection/>
    </xf>
    <xf numFmtId="49" fontId="0" fillId="34" borderId="21"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wrapText="1"/>
      <protection locked="0"/>
    </xf>
    <xf numFmtId="4" fontId="0" fillId="34" borderId="16" xfId="0" applyNumberFormat="1" applyFont="1" applyFill="1" applyBorder="1" applyAlignment="1" applyProtection="1">
      <alignment wrapText="1"/>
      <protection locked="0"/>
    </xf>
    <xf numFmtId="4" fontId="0" fillId="34" borderId="21"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4" fontId="0" fillId="34" borderId="21"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5" borderId="12" xfId="0" applyNumberFormat="1" applyFont="1" applyFill="1" applyBorder="1" applyAlignment="1" applyProtection="1">
      <alignment horizontal="center" vertical="center" wrapText="1"/>
      <protection/>
    </xf>
    <xf numFmtId="0" fontId="0" fillId="35" borderId="21"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182" fontId="0" fillId="34" borderId="9"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183" fontId="0" fillId="34" borderId="9" xfId="0" applyNumberFormat="1"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13" fillId="0" borderId="0" xfId="0" applyNumberFormat="1" applyFont="1" applyFill="1" applyAlignment="1" applyProtection="1">
      <alignment horizontal="center" vertical="center"/>
      <protection/>
    </xf>
    <xf numFmtId="49" fontId="0" fillId="0" borderId="21" xfId="0" applyNumberFormat="1" applyBorder="1" applyAlignment="1">
      <alignment horizontal="center" vertical="center"/>
    </xf>
    <xf numFmtId="0" fontId="0" fillId="0" borderId="21" xfId="0" applyNumberFormat="1" applyFont="1" applyFill="1" applyBorder="1" applyAlignment="1" applyProtection="1">
      <alignment horizontal="justify" vertical="center"/>
      <protection/>
    </xf>
    <xf numFmtId="0" fontId="0" fillId="0" borderId="21" xfId="0" applyBorder="1" applyAlignment="1">
      <alignment horizontal="justify" vertical="center"/>
    </xf>
    <xf numFmtId="180" fontId="0" fillId="0" borderId="21" xfId="0" applyNumberFormat="1" applyBorder="1" applyAlignment="1">
      <alignment horizontal="center" vertical="center"/>
    </xf>
    <xf numFmtId="180" fontId="0" fillId="0" borderId="21" xfId="0" applyNumberFormat="1" applyFont="1" applyFill="1" applyBorder="1" applyAlignment="1" applyProtection="1">
      <alignment horizontal="center" vertical="center"/>
      <protection/>
    </xf>
    <xf numFmtId="180" fontId="0" fillId="0" borderId="9" xfId="0" applyNumberFormat="1" applyFont="1" applyFill="1" applyBorder="1" applyAlignment="1" applyProtection="1">
      <alignment horizontal="center" vertical="center"/>
      <protection/>
    </xf>
    <xf numFmtId="182" fontId="0" fillId="34" borderId="9" xfId="0" applyNumberFormat="1" applyFont="1" applyFill="1" applyBorder="1" applyAlignment="1" applyProtection="1">
      <alignment horizontal="justify" vertical="center" wrapText="1"/>
      <protection/>
    </xf>
    <xf numFmtId="182" fontId="0" fillId="34" borderId="9" xfId="0" applyNumberFormat="1" applyFont="1" applyFill="1" applyBorder="1" applyAlignment="1" applyProtection="1">
      <alignment horizontal="left" vertical="center" wrapText="1"/>
      <protection/>
    </xf>
    <xf numFmtId="180" fontId="0" fillId="0" borderId="16" xfId="0" applyNumberFormat="1" applyFont="1" applyFill="1" applyBorder="1" applyAlignment="1" applyProtection="1">
      <alignment horizontal="center" vertical="center"/>
      <protection/>
    </xf>
    <xf numFmtId="180" fontId="0" fillId="0" borderId="21" xfId="0" applyNumberFormat="1" applyFont="1" applyFill="1" applyBorder="1" applyAlignment="1" applyProtection="1">
      <alignment horizontal="center" vertical="center" wrapText="1"/>
      <protection/>
    </xf>
    <xf numFmtId="180" fontId="0" fillId="0" borderId="9" xfId="0" applyNumberFormat="1" applyFont="1" applyFill="1" applyBorder="1" applyAlignment="1" applyProtection="1">
      <alignment horizontal="center" vertical="center" wrapText="1"/>
      <protection/>
    </xf>
    <xf numFmtId="180" fontId="0" fillId="0" borderId="16" xfId="0" applyNumberFormat="1" applyFont="1" applyFill="1" applyBorder="1" applyAlignment="1" applyProtection="1">
      <alignment horizontal="center" vertical="center" wrapText="1"/>
      <protection/>
    </xf>
    <xf numFmtId="4" fontId="0" fillId="34" borderId="12" xfId="0" applyNumberFormat="1" applyFont="1" applyFill="1" applyBorder="1" applyAlignment="1" applyProtection="1">
      <alignment horizontal="center" vertical="center" wrapText="1"/>
      <protection/>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21"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23" xfId="0" applyFill="1" applyBorder="1" applyAlignment="1">
      <alignment horizontal="center" vertical="center"/>
    </xf>
    <xf numFmtId="0" fontId="0" fillId="34" borderId="12"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3" xfId="0" applyFill="1" applyBorder="1" applyAlignment="1">
      <alignment/>
    </xf>
    <xf numFmtId="2" fontId="0" fillId="34" borderId="10"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23" xfId="0" applyNumberFormat="1" applyFont="1" applyFill="1" applyBorder="1" applyAlignment="1" applyProtection="1">
      <alignment horizontal="center" vertical="center" wrapText="1"/>
      <protection/>
    </xf>
    <xf numFmtId="2" fontId="0" fillId="34" borderId="23" xfId="0" applyNumberFormat="1" applyFont="1" applyFill="1" applyBorder="1" applyAlignment="1" applyProtection="1">
      <alignment wrapText="1"/>
      <protection/>
    </xf>
    <xf numFmtId="0" fontId="0" fillId="34" borderId="12" xfId="0" applyFill="1" applyBorder="1" applyAlignment="1">
      <alignment wrapText="1"/>
    </xf>
    <xf numFmtId="2" fontId="0" fillId="34" borderId="10"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34" borderId="11" xfId="0" applyFill="1" applyBorder="1" applyAlignment="1">
      <alignment/>
    </xf>
    <xf numFmtId="0" fontId="0" fillId="34" borderId="16" xfId="0" applyFill="1" applyBorder="1" applyAlignment="1">
      <alignment/>
    </xf>
    <xf numFmtId="183" fontId="0" fillId="34" borderId="13" xfId="0" applyNumberFormat="1" applyFont="1" applyFill="1" applyBorder="1" applyAlignment="1" applyProtection="1">
      <alignment/>
      <protection/>
    </xf>
    <xf numFmtId="0" fontId="0" fillId="34" borderId="15" xfId="0" applyFill="1" applyBorder="1" applyAlignment="1">
      <alignment/>
    </xf>
    <xf numFmtId="2" fontId="0" fillId="34" borderId="11" xfId="0" applyNumberFormat="1" applyFont="1" applyFill="1" applyBorder="1" applyAlignment="1" applyProtection="1">
      <alignment wrapText="1"/>
      <protection/>
    </xf>
    <xf numFmtId="0" fontId="0" fillId="34" borderId="14" xfId="0" applyFill="1"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16" xfId="0" applyNumberFormat="1" applyFont="1" applyFill="1" applyBorder="1" applyAlignment="1" applyProtection="1">
      <alignment horizontal="left"/>
      <protection/>
    </xf>
    <xf numFmtId="0" fontId="0" fillId="0" borderId="21" xfId="0" applyNumberFormat="1" applyFont="1" applyFill="1" applyBorder="1" applyAlignment="1" applyProtection="1">
      <alignment horizontal="left" vertical="center"/>
      <protection/>
    </xf>
    <xf numFmtId="182" fontId="0" fillId="34" borderId="21" xfId="0" applyNumberFormat="1" applyFont="1" applyFill="1" applyBorder="1" applyAlignment="1" applyProtection="1">
      <alignment horizontal="left" vertical="center" wrapText="1"/>
      <protection/>
    </xf>
    <xf numFmtId="4" fontId="0" fillId="34" borderId="0" xfId="0" applyNumberFormat="1" applyFont="1" applyFill="1" applyBorder="1" applyAlignment="1" applyProtection="1">
      <alignment horizontal="center" vertical="center" wrapText="1"/>
      <protection/>
    </xf>
    <xf numFmtId="4" fontId="0" fillId="34" borderId="20" xfId="0" applyNumberFormat="1" applyFont="1" applyFill="1" applyBorder="1" applyAlignment="1" applyProtection="1">
      <alignment horizontal="center" vertical="center" wrapText="1"/>
      <protection/>
    </xf>
    <xf numFmtId="0" fontId="0" fillId="0" borderId="0" xfId="0" applyFont="1" applyAlignment="1">
      <alignment horizontal="right" vertical="center"/>
    </xf>
    <xf numFmtId="0" fontId="0" fillId="0" borderId="0" xfId="0" applyNumberFormat="1" applyFont="1" applyFill="1" applyAlignment="1" applyProtection="1">
      <alignment horizontal="center" vertical="center"/>
      <protection/>
    </xf>
    <xf numFmtId="0" fontId="0" fillId="0" borderId="22"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49" fontId="0" fillId="0" borderId="21" xfId="0" applyNumberFormat="1" applyFont="1" applyFill="1" applyBorder="1" applyAlignment="1" applyProtection="1">
      <alignment horizontal="center" vertical="center" wrapText="1"/>
      <protection/>
    </xf>
    <xf numFmtId="182" fontId="0" fillId="0" borderId="21" xfId="0" applyNumberFormat="1" applyFont="1" applyFill="1" applyBorder="1" applyAlignment="1" applyProtection="1">
      <alignment horizontal="left" vertical="center" wrapText="1"/>
      <protection/>
    </xf>
    <xf numFmtId="4" fontId="0" fillId="0" borderId="10" xfId="0" applyNumberFormat="1" applyFont="1" applyFill="1" applyBorder="1" applyAlignment="1" applyProtection="1">
      <alignment horizontal="center" vertical="center" wrapText="1"/>
      <protection/>
    </xf>
    <xf numFmtId="4" fontId="0" fillId="0" borderId="21" xfId="0" applyNumberFormat="1" applyFont="1" applyFill="1" applyBorder="1" applyAlignment="1" applyProtection="1">
      <alignment horizontal="center" vertical="center" wrapText="1"/>
      <protection/>
    </xf>
    <xf numFmtId="0" fontId="0" fillId="0" borderId="14" xfId="0" applyFill="1" applyBorder="1" applyAlignment="1">
      <alignment/>
    </xf>
    <xf numFmtId="0" fontId="0" fillId="0" borderId="16" xfId="0" applyFill="1" applyBorder="1" applyAlignment="1">
      <alignment/>
    </xf>
    <xf numFmtId="0" fontId="0" fillId="0" borderId="15" xfId="0" applyNumberFormat="1" applyFont="1" applyFill="1" applyBorder="1" applyAlignment="1" applyProtection="1">
      <alignment horizontal="right" vertical="center"/>
      <protection/>
    </xf>
    <xf numFmtId="4" fontId="0" fillId="0" borderId="23" xfId="0" applyNumberFormat="1" applyFont="1" applyFill="1" applyBorder="1" applyAlignment="1" applyProtection="1">
      <alignment horizontal="center" vertical="center" wrapText="1"/>
      <protection/>
    </xf>
    <xf numFmtId="4" fontId="0" fillId="0" borderId="0" xfId="0" applyNumberFormat="1" applyFont="1" applyFill="1" applyBorder="1" applyAlignment="1" applyProtection="1">
      <alignment horizontal="center" vertical="center" wrapText="1"/>
      <protection/>
    </xf>
    <xf numFmtId="0" fontId="0" fillId="0" borderId="21" xfId="0" applyFill="1" applyBorder="1" applyAlignment="1">
      <alignment/>
    </xf>
    <xf numFmtId="0" fontId="0" fillId="0" borderId="10" xfId="0" applyFill="1" applyBorder="1" applyAlignment="1">
      <alignment/>
    </xf>
    <xf numFmtId="49" fontId="0" fillId="33" borderId="9" xfId="0" applyNumberForma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protection/>
    </xf>
    <xf numFmtId="0" fontId="10" fillId="0" borderId="21" xfId="0" applyNumberFormat="1" applyFont="1" applyFill="1" applyBorder="1" applyAlignment="1" applyProtection="1">
      <alignment horizontal="center" vertical="center"/>
      <protection/>
    </xf>
    <xf numFmtId="0" fontId="10" fillId="0" borderId="9" xfId="0" applyNumberFormat="1" applyFont="1" applyFill="1" applyBorder="1" applyAlignment="1" applyProtection="1">
      <alignment horizontal="center" vertical="center"/>
      <protection/>
    </xf>
    <xf numFmtId="0" fontId="10" fillId="0" borderId="18"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protection/>
    </xf>
    <xf numFmtId="0" fontId="0" fillId="34" borderId="17"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5" xfId="0" applyFill="1" applyBorder="1" applyAlignment="1">
      <alignment vertical="center" wrapText="1"/>
    </xf>
    <xf numFmtId="4" fontId="0" fillId="34" borderId="23" xfId="0" applyNumberFormat="1" applyFont="1" applyFill="1" applyBorder="1" applyAlignment="1" applyProtection="1">
      <alignment vertical="center" wrapText="1"/>
      <protection/>
    </xf>
    <xf numFmtId="0" fontId="0" fillId="34" borderId="12" xfId="0" applyFill="1" applyBorder="1" applyAlignment="1">
      <alignment vertical="center" wrapText="1"/>
    </xf>
    <xf numFmtId="0" fontId="0" fillId="34" borderId="13" xfId="0" applyFill="1" applyBorder="1" applyAlignment="1">
      <alignment vertical="center" wrapText="1"/>
    </xf>
    <xf numFmtId="4" fontId="0" fillId="34" borderId="10" xfId="0" applyNumberFormat="1" applyFont="1" applyFill="1" applyBorder="1" applyAlignment="1" applyProtection="1">
      <alignment vertical="center" wrapText="1"/>
      <protection/>
    </xf>
    <xf numFmtId="0" fontId="0" fillId="34" borderId="16" xfId="0" applyFill="1" applyBorder="1" applyAlignment="1">
      <alignment vertical="center" wrapText="1"/>
    </xf>
    <xf numFmtId="0" fontId="0" fillId="34" borderId="9" xfId="0" applyFill="1" applyBorder="1" applyAlignment="1">
      <alignment vertical="center" wrapText="1"/>
    </xf>
    <xf numFmtId="4" fontId="0" fillId="34" borderId="11" xfId="0" applyNumberFormat="1" applyFill="1" applyBorder="1" applyAlignment="1">
      <alignment vertical="center" wrapText="1"/>
    </xf>
    <xf numFmtId="4" fontId="0" fillId="34" borderId="13"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4"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4" borderId="12"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9" xfId="0"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19">
      <selection activeCell="D29" sqref="D29"/>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57" t="s">
        <v>0</v>
      </c>
    </row>
    <row r="2" spans="1:6" ht="27.75" customHeight="1">
      <c r="A2" s="127" t="s">
        <v>1</v>
      </c>
      <c r="B2" s="127"/>
      <c r="C2" s="127"/>
      <c r="D2" s="127"/>
      <c r="E2" s="127"/>
      <c r="F2" s="127"/>
    </row>
    <row r="3" spans="1:6" ht="22.5" customHeight="1">
      <c r="A3" t="s">
        <v>2</v>
      </c>
      <c r="F3" t="s">
        <v>3</v>
      </c>
    </row>
    <row r="4" spans="1:6" ht="22.5" customHeight="1">
      <c r="A4" s="260" t="s">
        <v>4</v>
      </c>
      <c r="B4" s="261"/>
      <c r="C4" s="262" t="s">
        <v>5</v>
      </c>
      <c r="D4" s="262"/>
      <c r="E4" s="262"/>
      <c r="F4" s="262"/>
    </row>
    <row r="5" spans="1:6" ht="22.5" customHeight="1">
      <c r="A5" s="262" t="s">
        <v>6</v>
      </c>
      <c r="B5" s="260" t="s">
        <v>7</v>
      </c>
      <c r="C5" s="263" t="s">
        <v>8</v>
      </c>
      <c r="D5" s="264" t="s">
        <v>9</v>
      </c>
      <c r="E5" s="264" t="s">
        <v>10</v>
      </c>
      <c r="F5" s="264" t="s">
        <v>7</v>
      </c>
    </row>
    <row r="6" spans="1:6" s="56" customFormat="1" ht="22.5" customHeight="1">
      <c r="A6" s="265" t="s">
        <v>11</v>
      </c>
      <c r="B6" s="266">
        <v>2168.19</v>
      </c>
      <c r="C6" s="267" t="s">
        <v>12</v>
      </c>
      <c r="D6" s="268"/>
      <c r="E6" s="267" t="s">
        <v>13</v>
      </c>
      <c r="F6" s="268">
        <v>2120.19</v>
      </c>
    </row>
    <row r="7" spans="1:6" s="56" customFormat="1" ht="22.5" customHeight="1">
      <c r="A7" s="269" t="s">
        <v>14</v>
      </c>
      <c r="B7" s="268">
        <v>2158.19</v>
      </c>
      <c r="C7" s="270" t="s">
        <v>15</v>
      </c>
      <c r="D7" s="271"/>
      <c r="E7" s="270" t="s">
        <v>16</v>
      </c>
      <c r="F7" s="271">
        <v>2075.29</v>
      </c>
    </row>
    <row r="8" spans="1:6" s="56" customFormat="1" ht="22.5" customHeight="1">
      <c r="A8" s="269" t="s">
        <v>17</v>
      </c>
      <c r="B8" s="271">
        <v>10</v>
      </c>
      <c r="C8" s="270" t="s">
        <v>18</v>
      </c>
      <c r="D8" s="271"/>
      <c r="E8" s="270" t="s">
        <v>19</v>
      </c>
      <c r="F8" s="271">
        <v>44.9</v>
      </c>
    </row>
    <row r="9" spans="1:6" s="56" customFormat="1" ht="22.5" customHeight="1">
      <c r="A9" s="269" t="s">
        <v>20</v>
      </c>
      <c r="B9" s="271"/>
      <c r="C9" s="270" t="s">
        <v>21</v>
      </c>
      <c r="D9" s="271"/>
      <c r="E9" s="270" t="s">
        <v>22</v>
      </c>
      <c r="F9" s="271"/>
    </row>
    <row r="10" spans="1:6" s="56" customFormat="1" ht="22.5" customHeight="1">
      <c r="A10" s="269" t="s">
        <v>23</v>
      </c>
      <c r="B10" s="271"/>
      <c r="C10" s="270" t="s">
        <v>24</v>
      </c>
      <c r="D10" s="271"/>
      <c r="E10" s="270" t="s">
        <v>25</v>
      </c>
      <c r="F10" s="271">
        <v>144</v>
      </c>
    </row>
    <row r="11" spans="1:6" s="56" customFormat="1" ht="22.5" customHeight="1">
      <c r="A11" s="269" t="s">
        <v>26</v>
      </c>
      <c r="B11" s="271"/>
      <c r="C11" s="270" t="s">
        <v>27</v>
      </c>
      <c r="D11" s="271"/>
      <c r="E11" s="270" t="s">
        <v>28</v>
      </c>
      <c r="F11" s="271">
        <v>116</v>
      </c>
    </row>
    <row r="12" spans="1:6" s="56" customFormat="1" ht="22.5" customHeight="1">
      <c r="A12" s="269" t="s">
        <v>29</v>
      </c>
      <c r="B12" s="271"/>
      <c r="C12" s="270" t="s">
        <v>30</v>
      </c>
      <c r="D12" s="271"/>
      <c r="E12" s="270" t="s">
        <v>31</v>
      </c>
      <c r="F12" s="271"/>
    </row>
    <row r="13" spans="1:6" s="56" customFormat="1" ht="22.5" customHeight="1">
      <c r="A13" s="269" t="s">
        <v>32</v>
      </c>
      <c r="B13" s="271"/>
      <c r="C13" s="270" t="s">
        <v>33</v>
      </c>
      <c r="D13" s="271"/>
      <c r="E13" s="270" t="s">
        <v>34</v>
      </c>
      <c r="F13" s="271"/>
    </row>
    <row r="14" spans="1:6" s="56" customFormat="1" ht="22.5" customHeight="1">
      <c r="A14" s="269" t="s">
        <v>35</v>
      </c>
      <c r="B14" s="271"/>
      <c r="C14" s="270" t="s">
        <v>36</v>
      </c>
      <c r="D14" s="271"/>
      <c r="E14" s="270" t="s">
        <v>37</v>
      </c>
      <c r="F14" s="271"/>
    </row>
    <row r="15" spans="1:6" s="56" customFormat="1" ht="22.5" customHeight="1">
      <c r="A15" s="269" t="s">
        <v>38</v>
      </c>
      <c r="B15" s="271">
        <v>96</v>
      </c>
      <c r="C15" s="270" t="s">
        <v>39</v>
      </c>
      <c r="D15" s="271">
        <v>2152.55</v>
      </c>
      <c r="E15" s="270" t="s">
        <v>40</v>
      </c>
      <c r="F15" s="271">
        <v>28</v>
      </c>
    </row>
    <row r="16" spans="1:6" s="56" customFormat="1" ht="22.5" customHeight="1">
      <c r="A16" s="269" t="s">
        <v>41</v>
      </c>
      <c r="B16" s="266"/>
      <c r="C16" s="270" t="s">
        <v>42</v>
      </c>
      <c r="D16" s="271"/>
      <c r="E16" s="272" t="s">
        <v>43</v>
      </c>
      <c r="F16" s="271"/>
    </row>
    <row r="17" spans="1:6" s="56" customFormat="1" ht="22.5" customHeight="1">
      <c r="A17" s="273"/>
      <c r="B17" s="274"/>
      <c r="C17" s="269" t="s">
        <v>44</v>
      </c>
      <c r="D17" s="271"/>
      <c r="E17" s="275" t="s">
        <v>45</v>
      </c>
      <c r="F17" s="271"/>
    </row>
    <row r="18" spans="1:6" s="56" customFormat="1" ht="22.5" customHeight="1">
      <c r="A18" s="273"/>
      <c r="B18" s="276"/>
      <c r="C18" s="269" t="s">
        <v>46</v>
      </c>
      <c r="D18" s="271"/>
      <c r="E18" s="267" t="s">
        <v>47</v>
      </c>
      <c r="F18" s="271"/>
    </row>
    <row r="19" spans="1:6" s="56" customFormat="1" ht="22.5" customHeight="1">
      <c r="A19" s="273"/>
      <c r="B19" s="276"/>
      <c r="C19" s="269" t="s">
        <v>48</v>
      </c>
      <c r="D19" s="271"/>
      <c r="E19" s="270" t="s">
        <v>49</v>
      </c>
      <c r="F19" s="271"/>
    </row>
    <row r="20" spans="1:6" s="56" customFormat="1" ht="22.5" customHeight="1">
      <c r="A20" s="273"/>
      <c r="B20" s="276"/>
      <c r="C20" s="269" t="s">
        <v>50</v>
      </c>
      <c r="D20" s="271"/>
      <c r="E20" s="270" t="s">
        <v>51</v>
      </c>
      <c r="F20" s="271"/>
    </row>
    <row r="21" spans="1:6" s="56" customFormat="1" ht="22.5" customHeight="1">
      <c r="A21" s="273"/>
      <c r="B21" s="276"/>
      <c r="C21" s="269" t="s">
        <v>52</v>
      </c>
      <c r="D21" s="271">
        <v>111.64</v>
      </c>
      <c r="E21" s="270" t="s">
        <v>53</v>
      </c>
      <c r="F21" s="271"/>
    </row>
    <row r="22" spans="1:6" s="56" customFormat="1" ht="22.5" customHeight="1">
      <c r="A22" s="273"/>
      <c r="B22" s="276"/>
      <c r="C22" s="269" t="s">
        <v>54</v>
      </c>
      <c r="D22" s="271"/>
      <c r="E22" s="270" t="s">
        <v>55</v>
      </c>
      <c r="F22" s="271"/>
    </row>
    <row r="23" spans="1:6" s="56" customFormat="1" ht="22.5" customHeight="1">
      <c r="A23" s="273"/>
      <c r="B23" s="276"/>
      <c r="C23" s="269" t="s">
        <v>56</v>
      </c>
      <c r="D23" s="271"/>
      <c r="E23" s="270" t="s">
        <v>57</v>
      </c>
      <c r="F23" s="271"/>
    </row>
    <row r="24" spans="1:6" s="56" customFormat="1" ht="22.5" customHeight="1">
      <c r="A24" s="273"/>
      <c r="B24" s="276"/>
      <c r="C24" s="269" t="s">
        <v>58</v>
      </c>
      <c r="D24" s="271"/>
      <c r="E24" s="270" t="s">
        <v>59</v>
      </c>
      <c r="F24" s="271"/>
    </row>
    <row r="25" spans="1:6" s="56" customFormat="1" ht="22.5" customHeight="1">
      <c r="A25" s="273"/>
      <c r="B25" s="276"/>
      <c r="C25" s="269" t="s">
        <v>60</v>
      </c>
      <c r="D25" s="271"/>
      <c r="E25" s="270" t="s">
        <v>61</v>
      </c>
      <c r="F25" s="266"/>
    </row>
    <row r="26" spans="1:6" s="56" customFormat="1" ht="22.5" customHeight="1">
      <c r="A26" s="273"/>
      <c r="B26" s="276"/>
      <c r="C26" s="269" t="s">
        <v>62</v>
      </c>
      <c r="D26" s="271"/>
      <c r="E26" s="277"/>
      <c r="F26" s="274"/>
    </row>
    <row r="27" spans="1:6" s="56" customFormat="1" ht="22.5" customHeight="1">
      <c r="A27" s="273"/>
      <c r="B27" s="276"/>
      <c r="C27" s="269" t="s">
        <v>63</v>
      </c>
      <c r="D27" s="266"/>
      <c r="E27" s="277"/>
      <c r="F27" s="276"/>
    </row>
    <row r="28" spans="1:6" ht="22.5" customHeight="1">
      <c r="A28" s="278"/>
      <c r="B28" s="279"/>
      <c r="C28" s="278"/>
      <c r="D28" s="280"/>
      <c r="E28" s="281"/>
      <c r="F28" s="282"/>
    </row>
    <row r="29" spans="1:6" ht="22.5" customHeight="1">
      <c r="A29" s="283" t="s">
        <v>64</v>
      </c>
      <c r="B29" s="279">
        <v>2264.19</v>
      </c>
      <c r="C29" s="283" t="s">
        <v>65</v>
      </c>
      <c r="D29" s="282">
        <f>SUM(D15:D28)</f>
        <v>2264.19</v>
      </c>
      <c r="E29" s="284" t="s">
        <v>65</v>
      </c>
      <c r="F29" s="282">
        <f>F6+F10</f>
        <v>2264.19</v>
      </c>
    </row>
    <row r="30" spans="1:6" ht="22.5" customHeight="1">
      <c r="A30" s="278"/>
      <c r="B30" s="285"/>
      <c r="C30" s="278"/>
      <c r="D30" s="282"/>
      <c r="E30" s="281"/>
      <c r="F30" s="282"/>
    </row>
    <row r="31" spans="1:6" s="56" customFormat="1" ht="22.5" customHeight="1">
      <c r="A31" s="286" t="s">
        <v>66</v>
      </c>
      <c r="B31" s="74">
        <v>2264.19</v>
      </c>
      <c r="C31" s="287" t="s">
        <v>67</v>
      </c>
      <c r="D31" s="74">
        <f>D29</f>
        <v>2264.19</v>
      </c>
      <c r="E31" s="288" t="s">
        <v>67</v>
      </c>
      <c r="F31" s="74">
        <f>F29</f>
        <v>2264.19</v>
      </c>
    </row>
    <row r="32" spans="1:4" ht="22.5" customHeight="1">
      <c r="A32" t="s">
        <v>68</v>
      </c>
      <c r="B32" s="140"/>
      <c r="C32" s="140"/>
      <c r="D32" s="140"/>
    </row>
    <row r="33" spans="2:3" ht="22.5" customHeight="1">
      <c r="B33" s="140"/>
      <c r="C33" s="140"/>
    </row>
  </sheetData>
  <sheetProtection/>
  <mergeCells count="3">
    <mergeCell ref="A2:F2"/>
    <mergeCell ref="A4:B4"/>
    <mergeCell ref="C4:F4"/>
  </mergeCells>
  <printOptions horizontalCentered="1"/>
  <pageMargins left="0.7480314960629921" right="0.7480314960629921" top="0.9842519685039371" bottom="0.9842519685039371" header="0.5118110236220472" footer="0.5118110236220472"/>
  <pageSetup horizontalDpi="600" verticalDpi="600" orientation="landscape" scale="6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Z12"/>
  <sheetViews>
    <sheetView showGridLines="0" showZeros="0" view="pageBreakPreview" zoomScale="73" zoomScaleSheetLayoutView="73" workbookViewId="0" topLeftCell="A1">
      <selection activeCell="Y4" sqref="Y4:Y8"/>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57" t="s">
        <v>215</v>
      </c>
    </row>
    <row r="2" spans="1:25" ht="69.75" customHeight="1">
      <c r="A2" s="145" t="s">
        <v>216</v>
      </c>
      <c r="B2" s="145"/>
      <c r="C2" s="145"/>
      <c r="D2" s="145"/>
      <c r="E2" s="145"/>
      <c r="F2" s="145"/>
      <c r="G2" s="145"/>
      <c r="H2" s="145"/>
      <c r="I2" s="145"/>
      <c r="J2" s="145"/>
      <c r="K2" s="145"/>
      <c r="L2" s="145"/>
      <c r="M2" s="145"/>
      <c r="N2" s="145"/>
      <c r="O2" s="145"/>
      <c r="P2" s="145"/>
      <c r="Q2" s="145"/>
      <c r="R2" s="145"/>
      <c r="S2" s="145"/>
      <c r="T2" s="145"/>
      <c r="U2" s="145"/>
      <c r="V2" s="145"/>
      <c r="W2" s="145"/>
      <c r="X2" s="145"/>
      <c r="Y2" s="145"/>
    </row>
    <row r="3" ht="16.5" customHeight="1">
      <c r="Y3" s="161" t="s">
        <v>155</v>
      </c>
    </row>
    <row r="4" spans="1:25" ht="20.25" customHeight="1">
      <c r="A4" s="129" t="s">
        <v>121</v>
      </c>
      <c r="B4" s="129"/>
      <c r="C4" s="129"/>
      <c r="D4" s="146"/>
      <c r="E4" s="147" t="s">
        <v>72</v>
      </c>
      <c r="F4" s="132" t="s">
        <v>122</v>
      </c>
      <c r="G4" s="132"/>
      <c r="H4" s="132"/>
      <c r="I4" s="146"/>
      <c r="J4" s="158" t="s">
        <v>123</v>
      </c>
      <c r="K4" s="158"/>
      <c r="L4" s="158"/>
      <c r="M4" s="158"/>
      <c r="N4" s="158"/>
      <c r="O4" s="158"/>
      <c r="P4" s="158"/>
      <c r="Q4" s="158"/>
      <c r="R4" s="158"/>
      <c r="S4" s="158"/>
      <c r="T4" s="158"/>
      <c r="U4" s="130" t="s">
        <v>124</v>
      </c>
      <c r="V4" s="130" t="s">
        <v>125</v>
      </c>
      <c r="W4" s="130" t="s">
        <v>126</v>
      </c>
      <c r="X4" s="130" t="s">
        <v>127</v>
      </c>
      <c r="Y4" s="130" t="s">
        <v>128</v>
      </c>
    </row>
    <row r="5" spans="1:25" ht="25.5" customHeight="1">
      <c r="A5" s="129" t="s">
        <v>95</v>
      </c>
      <c r="B5" s="129"/>
      <c r="C5" s="147"/>
      <c r="D5" s="147" t="s">
        <v>96</v>
      </c>
      <c r="E5" s="147"/>
      <c r="F5" s="129" t="s">
        <v>129</v>
      </c>
      <c r="G5" s="129" t="s">
        <v>130</v>
      </c>
      <c r="H5" s="130" t="s">
        <v>131</v>
      </c>
      <c r="I5" s="158" t="s">
        <v>132</v>
      </c>
      <c r="J5" s="159" t="s">
        <v>129</v>
      </c>
      <c r="K5" s="159" t="s">
        <v>133</v>
      </c>
      <c r="L5" s="159" t="s">
        <v>134</v>
      </c>
      <c r="M5" s="159" t="s">
        <v>135</v>
      </c>
      <c r="N5" s="159" t="s">
        <v>136</v>
      </c>
      <c r="O5" s="159" t="s">
        <v>137</v>
      </c>
      <c r="P5" s="159" t="s">
        <v>138</v>
      </c>
      <c r="Q5" s="159" t="s">
        <v>139</v>
      </c>
      <c r="R5" s="159" t="s">
        <v>140</v>
      </c>
      <c r="S5" s="159" t="s">
        <v>141</v>
      </c>
      <c r="T5" s="159" t="s">
        <v>142</v>
      </c>
      <c r="U5" s="130"/>
      <c r="V5" s="130"/>
      <c r="W5" s="130"/>
      <c r="X5" s="130"/>
      <c r="Y5" s="130"/>
    </row>
    <row r="6" spans="1:25" ht="25.5" customHeight="1">
      <c r="A6" s="148" t="s">
        <v>97</v>
      </c>
      <c r="B6" s="148" t="s">
        <v>98</v>
      </c>
      <c r="C6" s="149" t="s">
        <v>99</v>
      </c>
      <c r="D6" s="146"/>
      <c r="E6" s="146"/>
      <c r="F6" s="132"/>
      <c r="G6" s="132"/>
      <c r="H6" s="133"/>
      <c r="I6" s="160"/>
      <c r="J6" s="160"/>
      <c r="K6" s="160"/>
      <c r="L6" s="160"/>
      <c r="M6" s="160"/>
      <c r="N6" s="160"/>
      <c r="O6" s="160"/>
      <c r="P6" s="160"/>
      <c r="Q6" s="160"/>
      <c r="R6" s="160"/>
      <c r="S6" s="160"/>
      <c r="T6" s="160"/>
      <c r="U6" s="133"/>
      <c r="V6" s="133"/>
      <c r="W6" s="133"/>
      <c r="X6" s="133"/>
      <c r="Y6" s="130"/>
    </row>
    <row r="7" spans="1:25" s="56" customFormat="1" ht="25.5" customHeight="1">
      <c r="A7" s="150"/>
      <c r="B7" s="150"/>
      <c r="C7" s="150"/>
      <c r="D7" s="151"/>
      <c r="E7" s="152"/>
      <c r="F7" s="153"/>
      <c r="G7" s="154"/>
      <c r="H7" s="152"/>
      <c r="I7" s="152"/>
      <c r="J7" s="153"/>
      <c r="K7" s="154"/>
      <c r="L7" s="152"/>
      <c r="M7" s="152"/>
      <c r="N7" s="152"/>
      <c r="O7" s="152"/>
      <c r="P7" s="152"/>
      <c r="Q7" s="152"/>
      <c r="R7" s="152"/>
      <c r="S7" s="152"/>
      <c r="T7" s="152"/>
      <c r="U7" s="152"/>
      <c r="V7" s="152"/>
      <c r="W7" s="152"/>
      <c r="X7" s="152"/>
      <c r="Y7" s="162"/>
    </row>
    <row r="8" spans="1:26" ht="25.5" customHeight="1">
      <c r="A8" s="155"/>
      <c r="B8" s="155"/>
      <c r="C8" s="155"/>
      <c r="D8" s="155"/>
      <c r="E8" s="155"/>
      <c r="F8" s="155"/>
      <c r="G8" s="156"/>
      <c r="H8" s="155"/>
      <c r="I8" s="155"/>
      <c r="J8" s="155"/>
      <c r="K8" s="155"/>
      <c r="L8" s="155"/>
      <c r="M8" s="155"/>
      <c r="N8" s="155"/>
      <c r="O8" s="155"/>
      <c r="P8" s="155"/>
      <c r="Q8" s="155"/>
      <c r="R8" s="155"/>
      <c r="S8" s="155"/>
      <c r="T8" s="155"/>
      <c r="U8" s="156"/>
      <c r="V8" s="155"/>
      <c r="W8" s="155"/>
      <c r="X8" s="156"/>
      <c r="Y8" s="155"/>
      <c r="Z8" s="140"/>
    </row>
    <row r="9" spans="1:25" ht="25.5" customHeight="1">
      <c r="A9" s="157" t="s">
        <v>217</v>
      </c>
      <c r="B9" s="157"/>
      <c r="C9" s="157"/>
      <c r="D9" s="157"/>
      <c r="E9" s="157"/>
      <c r="F9" s="157"/>
      <c r="G9" s="157"/>
      <c r="H9" s="157"/>
      <c r="I9" s="157"/>
      <c r="J9" s="157"/>
      <c r="K9" s="157"/>
      <c r="L9" s="157"/>
      <c r="M9" s="157"/>
      <c r="N9" s="157"/>
      <c r="O9" s="157"/>
      <c r="P9" s="157"/>
      <c r="S9" s="140"/>
      <c r="V9" s="140"/>
      <c r="W9" s="140"/>
      <c r="X9" s="140"/>
      <c r="Y9" s="140"/>
    </row>
    <row r="10" spans="4:20" ht="25.5" customHeight="1">
      <c r="D10" s="140"/>
      <c r="E10" s="140"/>
      <c r="F10" s="140"/>
      <c r="G10" s="140"/>
      <c r="H10" s="140"/>
      <c r="T10" s="140"/>
    </row>
    <row r="11" spans="4:20" ht="25.5" customHeight="1">
      <c r="D11" s="140"/>
      <c r="E11" s="140"/>
      <c r="F11" s="140"/>
      <c r="G11" s="140"/>
      <c r="H11" s="140"/>
      <c r="I11" s="140"/>
      <c r="J11" s="140"/>
      <c r="K11" s="140"/>
      <c r="L11" s="140"/>
      <c r="M11" s="140"/>
      <c r="N11" s="140"/>
      <c r="O11" s="140"/>
      <c r="P11" s="140"/>
      <c r="Q11" s="140"/>
      <c r="R11" s="140"/>
      <c r="S11" s="140"/>
      <c r="T11" s="140"/>
    </row>
    <row r="12" spans="6:10" ht="25.5" customHeight="1">
      <c r="F12" s="140"/>
      <c r="G12" s="140"/>
      <c r="I12" s="140"/>
      <c r="J12" s="140"/>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13888888888889" right="0.7513888888888889" top="1" bottom="1" header="0.5" footer="0.5"/>
  <pageSetup fitToHeight="1" fitToWidth="1" horizontalDpi="600" verticalDpi="600" orientation="landscape" scale="49"/>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22"/>
  <sheetViews>
    <sheetView showGridLines="0" workbookViewId="0" topLeftCell="A1">
      <selection activeCell="A7" sqref="A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57" t="s">
        <v>218</v>
      </c>
    </row>
    <row r="2" spans="1:7" ht="27" customHeight="1">
      <c r="A2" s="127" t="s">
        <v>219</v>
      </c>
      <c r="B2" s="127"/>
      <c r="C2" s="127"/>
      <c r="D2" s="127"/>
      <c r="E2" s="127"/>
      <c r="F2" s="127"/>
      <c r="G2" s="127"/>
    </row>
    <row r="3" ht="12.75" customHeight="1">
      <c r="G3" s="128" t="s">
        <v>3</v>
      </c>
    </row>
    <row r="4" spans="1:7" ht="24" customHeight="1">
      <c r="A4" s="129" t="s">
        <v>83</v>
      </c>
      <c r="B4" s="129" t="s">
        <v>220</v>
      </c>
      <c r="C4" s="129"/>
      <c r="D4" s="129"/>
      <c r="E4" s="129"/>
      <c r="F4" s="129"/>
      <c r="G4" s="129"/>
    </row>
    <row r="5" spans="1:7" ht="18" customHeight="1">
      <c r="A5" s="129"/>
      <c r="B5" s="130" t="s">
        <v>129</v>
      </c>
      <c r="C5" s="131" t="s">
        <v>188</v>
      </c>
      <c r="D5" s="130" t="s">
        <v>221</v>
      </c>
      <c r="E5" s="116" t="s">
        <v>222</v>
      </c>
      <c r="F5" s="116"/>
      <c r="G5" s="131" t="s">
        <v>223</v>
      </c>
    </row>
    <row r="6" spans="1:7" ht="27" customHeight="1">
      <c r="A6" s="132"/>
      <c r="B6" s="133"/>
      <c r="C6" s="134"/>
      <c r="D6" s="133"/>
      <c r="E6" s="133" t="s">
        <v>221</v>
      </c>
      <c r="F6" s="134" t="s">
        <v>196</v>
      </c>
      <c r="G6" s="134"/>
    </row>
    <row r="7" spans="1:7" s="56" customFormat="1" ht="27.75" customHeight="1">
      <c r="A7" s="135" t="s">
        <v>87</v>
      </c>
      <c r="B7" s="136">
        <v>8.4</v>
      </c>
      <c r="C7" s="137">
        <v>6</v>
      </c>
      <c r="D7" s="138"/>
      <c r="E7" s="138"/>
      <c r="F7" s="138">
        <v>2.4</v>
      </c>
      <c r="G7" s="136">
        <v>0</v>
      </c>
    </row>
    <row r="8" spans="1:8" ht="12.75" customHeight="1">
      <c r="A8" s="139"/>
      <c r="B8" s="139"/>
      <c r="C8" s="139"/>
      <c r="D8" s="139"/>
      <c r="E8" s="139"/>
      <c r="F8" s="139"/>
      <c r="G8" s="139"/>
      <c r="H8" s="140"/>
    </row>
    <row r="9" spans="1:9" ht="12.75" customHeight="1">
      <c r="A9" s="139"/>
      <c r="B9" s="139"/>
      <c r="C9" s="139"/>
      <c r="D9" s="139"/>
      <c r="E9" s="139"/>
      <c r="F9" s="139"/>
      <c r="G9" s="139"/>
      <c r="H9" s="140"/>
      <c r="I9" s="140"/>
    </row>
    <row r="10" spans="1:9" ht="12.75" customHeight="1">
      <c r="A10" s="139"/>
      <c r="B10" s="139"/>
      <c r="C10" s="139"/>
      <c r="D10" s="139"/>
      <c r="E10" s="139"/>
      <c r="F10" s="139"/>
      <c r="G10" s="139"/>
      <c r="I10" s="140"/>
    </row>
    <row r="11" spans="1:7" s="47" customFormat="1" ht="16.5" customHeight="1">
      <c r="A11" s="141" t="s">
        <v>224</v>
      </c>
      <c r="B11" s="142"/>
      <c r="C11" s="142"/>
      <c r="D11" s="142"/>
      <c r="E11" s="142"/>
      <c r="F11" s="142"/>
      <c r="G11" s="142"/>
    </row>
    <row r="12" spans="1:7" s="47" customFormat="1" ht="16.5" customHeight="1">
      <c r="A12" s="143" t="s">
        <v>225</v>
      </c>
      <c r="B12" s="143"/>
      <c r="C12" s="143"/>
      <c r="D12" s="143"/>
      <c r="E12" s="143"/>
      <c r="F12" s="143"/>
      <c r="G12" s="143"/>
    </row>
    <row r="13" spans="1:7" s="47" customFormat="1" ht="16.5" customHeight="1">
      <c r="A13" s="144" t="s">
        <v>226</v>
      </c>
      <c r="B13" s="144"/>
      <c r="C13" s="144"/>
      <c r="D13" s="144"/>
      <c r="E13" s="144"/>
      <c r="F13" s="144"/>
      <c r="G13" s="144"/>
    </row>
    <row r="14" spans="2:4" ht="12.75" customHeight="1">
      <c r="B14" s="140"/>
      <c r="C14" s="140"/>
      <c r="D14" s="140"/>
    </row>
    <row r="15" spans="2:5" ht="12.75" customHeight="1">
      <c r="B15" s="140"/>
      <c r="C15" s="140"/>
      <c r="D15" s="140"/>
      <c r="E15" s="140"/>
    </row>
    <row r="16" spans="2:5" ht="12.75" customHeight="1">
      <c r="B16" s="140"/>
      <c r="C16" s="140"/>
      <c r="E16" s="140"/>
    </row>
    <row r="17" spans="2:6" ht="12.75" customHeight="1">
      <c r="B17" s="140"/>
      <c r="C17" s="140"/>
      <c r="D17" s="140"/>
      <c r="E17" s="140"/>
      <c r="F17" s="140"/>
    </row>
    <row r="18" spans="3:6" ht="12.75" customHeight="1">
      <c r="C18" s="140"/>
      <c r="D18" s="140"/>
      <c r="F18" s="140"/>
    </row>
    <row r="19" spans="3:6" ht="12.75" customHeight="1">
      <c r="C19" s="140"/>
      <c r="D19" s="140"/>
      <c r="F19" s="140"/>
    </row>
    <row r="20" ht="12.75" customHeight="1">
      <c r="C20" s="140"/>
    </row>
    <row r="21" ht="12.75" customHeight="1">
      <c r="D21" s="140"/>
    </row>
    <row r="22" ht="12.75" customHeight="1">
      <c r="D22" s="140"/>
    </row>
  </sheetData>
  <sheetProtection password="C5E1" sheet="1" objects="1" scenarios="1"/>
  <mergeCells count="8">
    <mergeCell ref="A2:G2"/>
    <mergeCell ref="B4:G4"/>
    <mergeCell ref="E5:F5"/>
    <mergeCell ref="A4:A6"/>
    <mergeCell ref="B5:B6"/>
    <mergeCell ref="C5:C6"/>
    <mergeCell ref="D5:D6"/>
    <mergeCell ref="G5:G6"/>
  </mergeCells>
  <printOptions horizontalCentered="1"/>
  <pageMargins left="0.7513888888888889" right="0.7513888888888889" top="1" bottom="1" header="0.5" footer="0.5"/>
  <pageSetup fitToHeight="1" fitToWidth="1" horizontalDpi="600" verticalDpi="600" orientation="portrait" scale="93"/>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V13"/>
  <sheetViews>
    <sheetView showGridLines="0" view="pageBreakPreview" zoomScaleSheetLayoutView="100" workbookViewId="0" topLeftCell="A4">
      <selection activeCell="J12" sqref="J12"/>
    </sheetView>
  </sheetViews>
  <sheetFormatPr defaultColWidth="9.16015625" defaultRowHeight="11.25"/>
  <cols>
    <col min="1" max="1" width="6.5" style="86" customWidth="1"/>
    <col min="2" max="2" width="19.66015625" style="86" customWidth="1"/>
    <col min="3" max="3" width="5.83203125" style="86" customWidth="1"/>
    <col min="4" max="4" width="9" style="86" customWidth="1"/>
    <col min="5" max="5" width="6.33203125" style="86" customWidth="1"/>
    <col min="6" max="6" width="10.66015625" style="86" customWidth="1"/>
    <col min="7" max="7" width="8" style="86" customWidth="1"/>
    <col min="8" max="8" width="28.83203125" style="86" customWidth="1"/>
    <col min="9" max="12" width="30.83203125" style="86" customWidth="1"/>
    <col min="13" max="16384" width="9.16015625" style="86" customWidth="1"/>
  </cols>
  <sheetData>
    <row r="1" spans="1:12" ht="18" customHeight="1">
      <c r="A1" s="87"/>
      <c r="L1" s="120"/>
    </row>
    <row r="2" spans="1:12" ht="26.25" customHeight="1">
      <c r="A2" s="88" t="s">
        <v>227</v>
      </c>
      <c r="B2" s="88"/>
      <c r="C2" s="88"/>
      <c r="D2" s="88"/>
      <c r="E2" s="88"/>
      <c r="F2" s="88"/>
      <c r="G2" s="88"/>
      <c r="H2" s="88"/>
      <c r="I2" s="88"/>
      <c r="J2" s="88"/>
      <c r="K2" s="88"/>
      <c r="L2" s="88"/>
    </row>
    <row r="3" spans="1:230" ht="30.75" customHeight="1">
      <c r="A3" s="89" t="s">
        <v>228</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c r="EP3" s="89"/>
      <c r="EQ3" s="89"/>
      <c r="ER3" s="89"/>
      <c r="ES3" s="89"/>
      <c r="ET3" s="89"/>
      <c r="EU3" s="89"/>
      <c r="EV3" s="89"/>
      <c r="EW3" s="89"/>
      <c r="EX3" s="89"/>
      <c r="EY3" s="89"/>
      <c r="EZ3" s="89"/>
      <c r="FA3" s="89"/>
      <c r="FB3" s="89"/>
      <c r="FC3" s="89"/>
      <c r="FD3" s="89"/>
      <c r="FE3" s="89"/>
      <c r="FF3" s="89"/>
      <c r="FG3" s="89"/>
      <c r="FH3" s="89"/>
      <c r="FI3" s="89"/>
      <c r="FJ3" s="89"/>
      <c r="FK3" s="89"/>
      <c r="FL3" s="89"/>
      <c r="FM3" s="89"/>
      <c r="FN3" s="89"/>
      <c r="FO3" s="89"/>
      <c r="FP3" s="89"/>
      <c r="FQ3" s="89"/>
      <c r="FR3" s="89"/>
      <c r="FS3" s="89"/>
      <c r="FT3" s="89"/>
      <c r="FU3" s="89"/>
      <c r="FV3" s="89"/>
      <c r="FW3" s="89"/>
      <c r="FX3" s="89"/>
      <c r="FY3" s="89"/>
      <c r="FZ3" s="89"/>
      <c r="GA3" s="89"/>
      <c r="GB3" s="89"/>
      <c r="GC3" s="89"/>
      <c r="GD3" s="89"/>
      <c r="GE3" s="89"/>
      <c r="GF3" s="89"/>
      <c r="GG3" s="89"/>
      <c r="GH3" s="89"/>
      <c r="GI3" s="89"/>
      <c r="GJ3" s="89"/>
      <c r="GK3" s="89"/>
      <c r="GL3" s="89"/>
      <c r="GM3" s="89"/>
      <c r="GN3" s="89"/>
      <c r="GO3" s="89"/>
      <c r="GP3" s="89"/>
      <c r="GQ3" s="89"/>
      <c r="GR3" s="89"/>
      <c r="GS3" s="89"/>
      <c r="GT3" s="89"/>
      <c r="GU3" s="89"/>
      <c r="GV3" s="89"/>
      <c r="GW3" s="89"/>
      <c r="GX3" s="89"/>
      <c r="GY3" s="89"/>
      <c r="GZ3" s="89"/>
      <c r="HA3" s="89"/>
      <c r="HB3" s="89"/>
      <c r="HC3" s="89"/>
      <c r="HD3" s="89"/>
      <c r="HE3" s="89"/>
      <c r="HF3" s="89"/>
      <c r="HG3" s="89"/>
      <c r="HH3" s="89"/>
      <c r="HI3" s="89"/>
      <c r="HJ3" s="89"/>
      <c r="HK3" s="89"/>
      <c r="HL3" s="89"/>
      <c r="HM3" s="89"/>
      <c r="HN3" s="89"/>
      <c r="HO3" s="89"/>
      <c r="HP3" s="89"/>
      <c r="HQ3" s="89"/>
      <c r="HR3" s="89"/>
      <c r="HS3" s="89"/>
      <c r="HT3" s="89"/>
      <c r="HU3" s="89"/>
      <c r="HV3" s="89"/>
    </row>
    <row r="4" spans="1:12" ht="26.25" customHeight="1">
      <c r="A4" s="90" t="s">
        <v>2</v>
      </c>
      <c r="B4" s="90"/>
      <c r="C4" s="90"/>
      <c r="D4" s="90"/>
      <c r="E4" s="90"/>
      <c r="F4" s="90"/>
      <c r="G4" s="90"/>
      <c r="H4" s="90"/>
      <c r="I4" s="90"/>
      <c r="J4" s="90"/>
      <c r="K4" s="90"/>
      <c r="L4" s="121" t="s">
        <v>3</v>
      </c>
    </row>
    <row r="5" spans="1:12" ht="26.25" customHeight="1">
      <c r="A5" s="91" t="s">
        <v>82</v>
      </c>
      <c r="B5" s="91" t="s">
        <v>229</v>
      </c>
      <c r="C5" s="92" t="s">
        <v>230</v>
      </c>
      <c r="D5" s="93" t="s">
        <v>231</v>
      </c>
      <c r="E5" s="91" t="s">
        <v>232</v>
      </c>
      <c r="F5" s="93"/>
      <c r="G5" s="93" t="s">
        <v>233</v>
      </c>
      <c r="H5" s="93" t="s">
        <v>234</v>
      </c>
      <c r="I5" s="93" t="s">
        <v>235</v>
      </c>
      <c r="J5" s="93" t="s">
        <v>236</v>
      </c>
      <c r="K5" s="93" t="s">
        <v>237</v>
      </c>
      <c r="L5" s="91" t="s">
        <v>238</v>
      </c>
    </row>
    <row r="6" spans="1:12" ht="36" customHeight="1">
      <c r="A6" s="91"/>
      <c r="B6" s="91"/>
      <c r="C6" s="94"/>
      <c r="D6" s="95"/>
      <c r="E6" s="96" t="s">
        <v>80</v>
      </c>
      <c r="F6" s="97" t="s">
        <v>239</v>
      </c>
      <c r="G6" s="98"/>
      <c r="H6" s="98"/>
      <c r="I6" s="98"/>
      <c r="J6" s="98"/>
      <c r="K6" s="98"/>
      <c r="L6" s="95"/>
    </row>
    <row r="7" spans="1:12" ht="27" customHeight="1">
      <c r="A7" s="99" t="s">
        <v>86</v>
      </c>
      <c r="B7" s="100" t="s">
        <v>87</v>
      </c>
      <c r="C7" s="101"/>
      <c r="D7" s="102">
        <f>SUM(D8:D12)</f>
        <v>144</v>
      </c>
      <c r="E7" s="103">
        <v>96</v>
      </c>
      <c r="F7" s="102">
        <v>48</v>
      </c>
      <c r="G7" s="104"/>
      <c r="H7" s="104"/>
      <c r="I7" s="104"/>
      <c r="J7" s="104"/>
      <c r="K7" s="104"/>
      <c r="L7" s="122"/>
    </row>
    <row r="8" spans="1:12" ht="81" customHeight="1">
      <c r="A8" s="105"/>
      <c r="B8" s="106" t="s">
        <v>240</v>
      </c>
      <c r="C8" s="107"/>
      <c r="D8" s="108">
        <v>8</v>
      </c>
      <c r="E8" s="108"/>
      <c r="F8" s="108">
        <v>8</v>
      </c>
      <c r="G8" s="109"/>
      <c r="H8" s="110" t="s">
        <v>241</v>
      </c>
      <c r="I8" s="123" t="s">
        <v>242</v>
      </c>
      <c r="J8" s="123" t="s">
        <v>243</v>
      </c>
      <c r="K8" s="123" t="s">
        <v>244</v>
      </c>
      <c r="L8" s="115" t="s">
        <v>245</v>
      </c>
    </row>
    <row r="9" spans="1:12" ht="64.5" customHeight="1">
      <c r="A9" s="105"/>
      <c r="B9" s="111" t="s">
        <v>246</v>
      </c>
      <c r="C9" s="112"/>
      <c r="D9" s="108">
        <v>40</v>
      </c>
      <c r="E9" s="113">
        <v>40</v>
      </c>
      <c r="F9" s="108"/>
      <c r="G9" s="114"/>
      <c r="H9" s="115" t="s">
        <v>247</v>
      </c>
      <c r="I9" s="124" t="s">
        <v>248</v>
      </c>
      <c r="J9" s="124" t="s">
        <v>249</v>
      </c>
      <c r="K9" s="124" t="s">
        <v>250</v>
      </c>
      <c r="L9" s="125" t="s">
        <v>251</v>
      </c>
    </row>
    <row r="10" spans="1:12" ht="81.75" customHeight="1">
      <c r="A10" s="105"/>
      <c r="B10" s="106" t="s">
        <v>252</v>
      </c>
      <c r="C10" s="107"/>
      <c r="D10" s="108">
        <v>56</v>
      </c>
      <c r="E10" s="108">
        <v>56</v>
      </c>
      <c r="F10" s="108"/>
      <c r="G10" s="116"/>
      <c r="H10" s="117" t="s">
        <v>253</v>
      </c>
      <c r="I10" s="115" t="s">
        <v>254</v>
      </c>
      <c r="J10" s="117" t="s">
        <v>255</v>
      </c>
      <c r="K10" s="117" t="s">
        <v>256</v>
      </c>
      <c r="L10" s="117" t="s">
        <v>257</v>
      </c>
    </row>
    <row r="11" spans="1:12" ht="75.75" customHeight="1">
      <c r="A11" s="105"/>
      <c r="B11" s="111" t="s">
        <v>258</v>
      </c>
      <c r="C11" s="107"/>
      <c r="D11" s="108">
        <v>12</v>
      </c>
      <c r="E11" s="108"/>
      <c r="F11" s="108">
        <v>12</v>
      </c>
      <c r="G11" s="116"/>
      <c r="H11" s="117" t="s">
        <v>259</v>
      </c>
      <c r="I11" s="126" t="s">
        <v>260</v>
      </c>
      <c r="J11" s="117" t="s">
        <v>261</v>
      </c>
      <c r="K11" s="117" t="s">
        <v>262</v>
      </c>
      <c r="L11" s="117" t="s">
        <v>263</v>
      </c>
    </row>
    <row r="12" spans="1:12" ht="90" customHeight="1">
      <c r="A12" s="118"/>
      <c r="B12" s="106" t="s">
        <v>264</v>
      </c>
      <c r="C12" s="119"/>
      <c r="D12" s="108">
        <v>28</v>
      </c>
      <c r="E12" s="108"/>
      <c r="F12" s="108">
        <v>28</v>
      </c>
      <c r="G12" s="116"/>
      <c r="H12" s="117" t="s">
        <v>265</v>
      </c>
      <c r="I12" s="117" t="s">
        <v>266</v>
      </c>
      <c r="J12" s="117" t="s">
        <v>267</v>
      </c>
      <c r="K12" s="115" t="s">
        <v>268</v>
      </c>
      <c r="L12" s="117" t="s">
        <v>269</v>
      </c>
    </row>
    <row r="13" ht="26.25" customHeight="1">
      <c r="A13" s="87" t="s">
        <v>270</v>
      </c>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horizontalCentered="1"/>
  <pageMargins left="0.7513888888888889" right="0.7513888888888889" top="1" bottom="1" header="0.5" footer="0.5"/>
  <pageSetup fitToHeight="1" fitToWidth="1" horizontalDpi="600" verticalDpi="600" orientation="landscape" scale="68"/>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L10"/>
  <sheetViews>
    <sheetView showGridLines="0" view="pageBreakPreview" zoomScaleSheetLayoutView="100" workbookViewId="0" topLeftCell="C1">
      <selection activeCell="K8" sqref="K8"/>
    </sheetView>
  </sheetViews>
  <sheetFormatPr defaultColWidth="9.16015625" defaultRowHeight="23.25" customHeight="1"/>
  <cols>
    <col min="1" max="1" width="13.66015625" style="0" customWidth="1"/>
    <col min="2" max="2" width="12" style="0" customWidth="1"/>
    <col min="3" max="3" width="11.16015625" style="0" customWidth="1"/>
    <col min="4" max="4" width="10.66015625" style="0" customWidth="1"/>
    <col min="5" max="5" width="12" style="0" customWidth="1"/>
    <col min="6" max="6" width="10.66015625" style="0" customWidth="1"/>
    <col min="7" max="8" width="13.16015625" style="0" customWidth="1"/>
    <col min="9" max="9" width="66.33203125" style="0" customWidth="1"/>
    <col min="10" max="10" width="30.5" style="0" customWidth="1"/>
    <col min="11" max="11" width="19.33203125" style="0" customWidth="1"/>
    <col min="12" max="12" width="14.5" style="0" customWidth="1"/>
    <col min="13" max="254" width="9.16015625" style="0" customWidth="1"/>
  </cols>
  <sheetData>
    <row r="1" spans="1:12" ht="23.25" customHeight="1">
      <c r="A1" s="57" t="s">
        <v>271</v>
      </c>
      <c r="L1" s="77"/>
    </row>
    <row r="2" spans="1:12" ht="23.25" customHeight="1">
      <c r="A2" s="58" t="s">
        <v>272</v>
      </c>
      <c r="B2" s="58"/>
      <c r="C2" s="58"/>
      <c r="D2" s="58"/>
      <c r="E2" s="58"/>
      <c r="F2" s="58"/>
      <c r="G2" s="58"/>
      <c r="H2" s="58"/>
      <c r="I2" s="58"/>
      <c r="J2" s="58"/>
      <c r="K2" s="58"/>
      <c r="L2" s="58"/>
    </row>
    <row r="3" spans="1:12" ht="23.25" customHeight="1">
      <c r="A3" s="59"/>
      <c r="B3" s="59"/>
      <c r="C3" s="59"/>
      <c r="D3" s="59"/>
      <c r="E3" s="59"/>
      <c r="F3" s="59"/>
      <c r="G3" s="59"/>
      <c r="H3" s="59"/>
      <c r="I3" s="59"/>
      <c r="J3" s="59"/>
      <c r="K3" s="59"/>
      <c r="L3" s="78" t="s">
        <v>3</v>
      </c>
    </row>
    <row r="4" spans="1:12" ht="23.25" customHeight="1">
      <c r="A4" s="60" t="s">
        <v>273</v>
      </c>
      <c r="B4" s="61" t="s">
        <v>274</v>
      </c>
      <c r="C4" s="62"/>
      <c r="D4" s="62"/>
      <c r="E4" s="62"/>
      <c r="F4" s="62"/>
      <c r="G4" s="63"/>
      <c r="H4" s="64"/>
      <c r="I4" s="79" t="s">
        <v>275</v>
      </c>
      <c r="J4" s="65" t="s">
        <v>276</v>
      </c>
      <c r="K4" s="65" t="s">
        <v>277</v>
      </c>
      <c r="L4" s="65"/>
    </row>
    <row r="5" spans="1:12" ht="23.25" customHeight="1">
      <c r="A5" s="65"/>
      <c r="B5" s="66" t="s">
        <v>231</v>
      </c>
      <c r="C5" s="61" t="s">
        <v>278</v>
      </c>
      <c r="D5" s="63"/>
      <c r="E5" s="63"/>
      <c r="F5" s="64"/>
      <c r="G5" s="67" t="s">
        <v>279</v>
      </c>
      <c r="H5" s="68"/>
      <c r="I5" s="70"/>
      <c r="J5" s="65"/>
      <c r="K5" s="65" t="s">
        <v>280</v>
      </c>
      <c r="L5" s="65" t="s">
        <v>281</v>
      </c>
    </row>
    <row r="6" spans="1:12" ht="47.25" customHeight="1">
      <c r="A6" s="65"/>
      <c r="B6" s="65"/>
      <c r="C6" s="69" t="s">
        <v>282</v>
      </c>
      <c r="D6" s="69" t="s">
        <v>283</v>
      </c>
      <c r="E6" s="69" t="s">
        <v>284</v>
      </c>
      <c r="F6" s="69" t="s">
        <v>285</v>
      </c>
      <c r="G6" s="70" t="s">
        <v>122</v>
      </c>
      <c r="H6" s="70" t="s">
        <v>286</v>
      </c>
      <c r="I6" s="80"/>
      <c r="J6" s="65"/>
      <c r="K6" s="65"/>
      <c r="L6" s="65"/>
    </row>
    <row r="7" spans="1:12" s="56" customFormat="1" ht="22.5" customHeight="1">
      <c r="A7" s="71" t="s">
        <v>287</v>
      </c>
      <c r="B7" s="72">
        <f>B8</f>
        <v>2264.19</v>
      </c>
      <c r="C7" s="72">
        <f>C8</f>
        <v>2168.19</v>
      </c>
      <c r="D7" s="72"/>
      <c r="E7" s="72"/>
      <c r="F7" s="72">
        <f>F8</f>
        <v>96</v>
      </c>
      <c r="G7" s="72">
        <f>G8</f>
        <v>2120.19</v>
      </c>
      <c r="H7" s="72">
        <f>H8</f>
        <v>144</v>
      </c>
      <c r="I7" s="81"/>
      <c r="J7" s="82"/>
      <c r="K7" s="81"/>
      <c r="L7" s="81"/>
    </row>
    <row r="8" spans="1:12" ht="408.75" customHeight="1">
      <c r="A8" s="73" t="s">
        <v>87</v>
      </c>
      <c r="B8" s="74">
        <v>2264.19</v>
      </c>
      <c r="C8" s="75">
        <v>2168.19</v>
      </c>
      <c r="D8" s="74"/>
      <c r="E8" s="74"/>
      <c r="F8" s="76">
        <v>96</v>
      </c>
      <c r="G8" s="74">
        <v>2120.19</v>
      </c>
      <c r="H8" s="75">
        <v>144</v>
      </c>
      <c r="I8" s="83" t="s">
        <v>288</v>
      </c>
      <c r="J8" s="84" t="s">
        <v>289</v>
      </c>
      <c r="K8" s="85" t="s">
        <v>290</v>
      </c>
      <c r="L8" s="81" t="s">
        <v>291</v>
      </c>
    </row>
    <row r="9" ht="23.25" customHeight="1">
      <c r="I9" t="s">
        <v>292</v>
      </c>
    </row>
    <row r="10" ht="23.25" customHeight="1">
      <c r="I10" t="s">
        <v>293</v>
      </c>
    </row>
  </sheetData>
  <sheetProtection/>
  <mergeCells count="8">
    <mergeCell ref="K4:L4"/>
    <mergeCell ref="G5:H5"/>
    <mergeCell ref="A4:A6"/>
    <mergeCell ref="B5:B6"/>
    <mergeCell ref="I4:I6"/>
    <mergeCell ref="J4:J6"/>
    <mergeCell ref="K5:K6"/>
    <mergeCell ref="L5:L6"/>
  </mergeCells>
  <printOptions horizontalCentered="1"/>
  <pageMargins left="0.7513888888888889" right="0.7513888888888889" top="1" bottom="1" header="0.5" footer="0.5"/>
  <pageSetup fitToHeight="1" fitToWidth="1" horizontalDpi="600" verticalDpi="600" orientation="landscape" scale="65"/>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Q8"/>
  <sheetViews>
    <sheetView showGridLines="0" view="pageBreakPreview" zoomScaleSheetLayoutView="100" workbookViewId="0" topLeftCell="A1">
      <selection activeCell="B12" sqref="B12"/>
    </sheetView>
  </sheetViews>
  <sheetFormatPr defaultColWidth="9.16015625" defaultRowHeight="12.75" customHeight="1"/>
  <cols>
    <col min="1" max="1" width="19.33203125" style="0" customWidth="1"/>
    <col min="2" max="2" width="22" style="0" customWidth="1"/>
    <col min="3" max="3" width="6.33203125" style="0" customWidth="1"/>
    <col min="4" max="4" width="8.83203125" style="0" customWidth="1"/>
    <col min="5" max="5" width="6.33203125" style="0" customWidth="1"/>
    <col min="6" max="8" width="10" style="0" customWidth="1"/>
    <col min="9" max="17" width="8.33203125" style="0" customWidth="1"/>
    <col min="18" max="254" width="9.16015625" style="0" customWidth="1"/>
  </cols>
  <sheetData>
    <row r="1" spans="1:17" ht="33" customHeight="1">
      <c r="A1" s="17" t="s">
        <v>294</v>
      </c>
      <c r="B1" s="18"/>
      <c r="C1" s="18"/>
      <c r="D1" s="18"/>
      <c r="E1" s="18"/>
      <c r="F1" s="18"/>
      <c r="G1" s="18"/>
      <c r="H1" s="18"/>
      <c r="I1" s="18"/>
      <c r="J1" s="18"/>
      <c r="K1" s="18"/>
      <c r="L1" s="18"/>
      <c r="M1" s="18"/>
      <c r="N1" s="18"/>
      <c r="O1" s="18"/>
      <c r="P1" s="18"/>
      <c r="Q1" s="18"/>
    </row>
    <row r="2" spans="1:17" ht="21.75" customHeight="1">
      <c r="A2" s="19" t="s">
        <v>295</v>
      </c>
      <c r="B2" s="19"/>
      <c r="C2" s="19"/>
      <c r="D2" s="19"/>
      <c r="E2" s="19"/>
      <c r="F2" s="19"/>
      <c r="G2" s="19"/>
      <c r="H2" s="19"/>
      <c r="I2" s="19"/>
      <c r="J2" s="19"/>
      <c r="K2" s="19"/>
      <c r="L2" s="19"/>
      <c r="M2" s="19"/>
      <c r="N2" s="19"/>
      <c r="O2" s="19"/>
      <c r="P2" s="19"/>
      <c r="Q2" s="19"/>
    </row>
    <row r="3" spans="1:17" ht="18" customHeight="1">
      <c r="A3" s="21" t="s">
        <v>296</v>
      </c>
      <c r="B3" s="18"/>
      <c r="C3" s="18"/>
      <c r="D3" s="18"/>
      <c r="E3" s="18"/>
      <c r="F3" s="18"/>
      <c r="G3" s="18"/>
      <c r="H3" s="18"/>
      <c r="I3" s="18"/>
      <c r="J3" s="18"/>
      <c r="K3" s="18"/>
      <c r="L3" s="18"/>
      <c r="M3" s="18"/>
      <c r="N3" s="18"/>
      <c r="O3" s="18"/>
      <c r="P3" s="39" t="s">
        <v>297</v>
      </c>
      <c r="Q3" s="39"/>
    </row>
    <row r="4" spans="1:17" ht="30" customHeight="1">
      <c r="A4" s="46" t="s">
        <v>298</v>
      </c>
      <c r="B4" s="46" t="s">
        <v>299</v>
      </c>
      <c r="C4" s="46" t="s">
        <v>300</v>
      </c>
      <c r="D4" s="46" t="s">
        <v>301</v>
      </c>
      <c r="E4" s="46" t="s">
        <v>302</v>
      </c>
      <c r="F4" s="25" t="s">
        <v>232</v>
      </c>
      <c r="G4" s="25"/>
      <c r="H4" s="25"/>
      <c r="I4" s="25"/>
      <c r="J4" s="25"/>
      <c r="K4" s="25"/>
      <c r="L4" s="25"/>
      <c r="M4" s="25"/>
      <c r="N4" s="25"/>
      <c r="O4" s="25"/>
      <c r="P4" s="40"/>
      <c r="Q4" s="40"/>
    </row>
    <row r="5" spans="1:17" ht="30" customHeight="1">
      <c r="A5" s="46"/>
      <c r="B5" s="46"/>
      <c r="C5" s="46"/>
      <c r="D5" s="46"/>
      <c r="E5" s="46"/>
      <c r="F5" s="25" t="s">
        <v>287</v>
      </c>
      <c r="G5" s="27" t="s">
        <v>73</v>
      </c>
      <c r="H5" s="28"/>
      <c r="I5" s="28"/>
      <c r="J5" s="28" t="s">
        <v>303</v>
      </c>
      <c r="K5" s="28" t="s">
        <v>75</v>
      </c>
      <c r="L5" s="28" t="s">
        <v>304</v>
      </c>
      <c r="M5" s="28" t="s">
        <v>77</v>
      </c>
      <c r="N5" s="28" t="s">
        <v>78</v>
      </c>
      <c r="O5" s="28" t="s">
        <v>81</v>
      </c>
      <c r="P5" s="28" t="s">
        <v>79</v>
      </c>
      <c r="Q5" s="28" t="s">
        <v>80</v>
      </c>
    </row>
    <row r="6" spans="1:17" ht="34.5" customHeight="1">
      <c r="A6" s="46"/>
      <c r="B6" s="46"/>
      <c r="C6" s="46"/>
      <c r="D6" s="46"/>
      <c r="E6" s="46"/>
      <c r="F6" s="30"/>
      <c r="G6" s="31" t="s">
        <v>129</v>
      </c>
      <c r="H6" s="32" t="s">
        <v>84</v>
      </c>
      <c r="I6" s="28" t="s">
        <v>85</v>
      </c>
      <c r="J6" s="28"/>
      <c r="K6" s="28"/>
      <c r="L6" s="28"/>
      <c r="M6" s="28"/>
      <c r="N6" s="28"/>
      <c r="O6" s="28"/>
      <c r="P6" s="28"/>
      <c r="Q6" s="28"/>
    </row>
    <row r="7" spans="1:17" ht="24" customHeight="1">
      <c r="A7" s="33" t="s">
        <v>305</v>
      </c>
      <c r="B7" s="47" t="s">
        <v>306</v>
      </c>
      <c r="C7" s="33"/>
      <c r="D7" s="35"/>
      <c r="E7" s="35"/>
      <c r="F7" s="37">
        <v>10</v>
      </c>
      <c r="G7" s="37">
        <v>10</v>
      </c>
      <c r="H7" s="36">
        <v>10</v>
      </c>
      <c r="I7" s="35"/>
      <c r="J7" s="35"/>
      <c r="K7" s="35"/>
      <c r="L7" s="35"/>
      <c r="M7" s="35"/>
      <c r="N7" s="35"/>
      <c r="O7" s="35"/>
      <c r="P7" s="54"/>
      <c r="Q7" s="35"/>
    </row>
    <row r="8" spans="1:17" s="45" customFormat="1" ht="21.75" customHeight="1">
      <c r="A8" s="48" t="s">
        <v>287</v>
      </c>
      <c r="B8" s="49"/>
      <c r="C8" s="50"/>
      <c r="D8" s="51" t="e">
        <f>SUM(#REF!)</f>
        <v>#REF!</v>
      </c>
      <c r="E8" s="52"/>
      <c r="F8" s="53">
        <f>SUM(F7:F7)</f>
        <v>10</v>
      </c>
      <c r="G8" s="53">
        <f>SUM(G7:G7)</f>
        <v>10</v>
      </c>
      <c r="H8" s="53">
        <f>SUM(H7:H7)</f>
        <v>10</v>
      </c>
      <c r="I8" s="55"/>
      <c r="J8" s="55"/>
      <c r="K8" s="55"/>
      <c r="L8" s="55"/>
      <c r="M8" s="55"/>
      <c r="N8" s="55"/>
      <c r="O8" s="55"/>
      <c r="P8" s="55"/>
      <c r="Q8" s="55"/>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8958333333333334" right="0.38958333333333334" top="0.38958333333333334" bottom="0.38958333333333334" header="0.38958333333333334" footer="0.38958333333333334"/>
  <pageSetup fitToHeight="1" fitToWidth="1" horizontalDpi="600" verticalDpi="600" orientation="landscape" paperSize="9"/>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Q9"/>
  <sheetViews>
    <sheetView showGridLines="0" view="pageBreakPreview" zoomScaleSheetLayoutView="100" workbookViewId="0" topLeftCell="A1">
      <selection activeCell="K17" sqref="K17"/>
    </sheetView>
  </sheetViews>
  <sheetFormatPr defaultColWidth="9.16015625" defaultRowHeight="12.75" customHeight="1"/>
  <cols>
    <col min="1" max="1" width="19.33203125" style="0" customWidth="1"/>
    <col min="2"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252" width="9.16015625" style="0" customWidth="1"/>
  </cols>
  <sheetData>
    <row r="1" spans="1:17" ht="33" customHeight="1">
      <c r="A1" s="17" t="s">
        <v>307</v>
      </c>
      <c r="B1" s="18"/>
      <c r="C1" s="18"/>
      <c r="D1" s="18"/>
      <c r="E1" s="18"/>
      <c r="F1" s="18"/>
      <c r="G1" s="18"/>
      <c r="H1" s="18"/>
      <c r="I1" s="18"/>
      <c r="J1" s="18"/>
      <c r="K1" s="18"/>
      <c r="L1" s="18"/>
      <c r="M1" s="18"/>
      <c r="N1" s="18"/>
      <c r="O1" s="18"/>
      <c r="P1" s="18"/>
      <c r="Q1" s="18"/>
    </row>
    <row r="2" spans="1:17" ht="21.75" customHeight="1">
      <c r="A2" s="19" t="s">
        <v>308</v>
      </c>
      <c r="B2" s="19"/>
      <c r="C2" s="19"/>
      <c r="D2" s="19"/>
      <c r="E2" s="19"/>
      <c r="F2" s="19"/>
      <c r="G2" s="19"/>
      <c r="H2" s="19"/>
      <c r="I2" s="19"/>
      <c r="J2" s="19"/>
      <c r="K2" s="19"/>
      <c r="L2" s="19"/>
      <c r="M2" s="19"/>
      <c r="N2" s="19"/>
      <c r="O2" s="19"/>
      <c r="P2" s="19"/>
      <c r="Q2" s="19"/>
    </row>
    <row r="3" spans="1:17" ht="11.25" customHeight="1">
      <c r="A3" s="20"/>
      <c r="B3" s="18"/>
      <c r="C3" s="18"/>
      <c r="D3" s="18"/>
      <c r="E3" s="18"/>
      <c r="F3" s="18"/>
      <c r="G3" s="18"/>
      <c r="H3" s="18"/>
      <c r="I3" s="18"/>
      <c r="J3" s="18"/>
      <c r="K3" s="18"/>
      <c r="L3" s="18"/>
      <c r="M3" s="18"/>
      <c r="N3" s="18"/>
      <c r="O3" s="18"/>
      <c r="P3" s="38" t="s">
        <v>297</v>
      </c>
      <c r="Q3" s="38"/>
    </row>
    <row r="4" spans="1:17" ht="12" customHeight="1">
      <c r="A4" s="21" t="s">
        <v>296</v>
      </c>
      <c r="B4" s="18"/>
      <c r="C4" s="18"/>
      <c r="D4" s="18"/>
      <c r="E4" s="18"/>
      <c r="F4" s="18"/>
      <c r="G4" s="18"/>
      <c r="H4" s="18"/>
      <c r="I4" s="18"/>
      <c r="J4" s="18"/>
      <c r="K4" s="18"/>
      <c r="L4" s="18"/>
      <c r="M4" s="18"/>
      <c r="N4" s="18"/>
      <c r="O4" s="18"/>
      <c r="P4" s="39"/>
      <c r="Q4" s="39"/>
    </row>
    <row r="5" spans="1:17" ht="30" customHeight="1">
      <c r="A5" s="22" t="s">
        <v>309</v>
      </c>
      <c r="B5" s="23"/>
      <c r="C5" s="23"/>
      <c r="D5" s="23"/>
      <c r="E5" s="24"/>
      <c r="F5" s="25" t="s">
        <v>232</v>
      </c>
      <c r="G5" s="25"/>
      <c r="H5" s="25"/>
      <c r="I5" s="25"/>
      <c r="J5" s="25"/>
      <c r="K5" s="25"/>
      <c r="L5" s="25"/>
      <c r="M5" s="25"/>
      <c r="N5" s="25"/>
      <c r="O5" s="25"/>
      <c r="P5" s="40"/>
      <c r="Q5" s="40"/>
    </row>
    <row r="6" spans="1:17" ht="30" customHeight="1">
      <c r="A6" s="26" t="s">
        <v>310</v>
      </c>
      <c r="B6" s="26" t="s">
        <v>299</v>
      </c>
      <c r="C6" s="26" t="s">
        <v>311</v>
      </c>
      <c r="D6" s="26" t="s">
        <v>312</v>
      </c>
      <c r="E6" s="26" t="s">
        <v>313</v>
      </c>
      <c r="F6" s="25" t="s">
        <v>287</v>
      </c>
      <c r="G6" s="27" t="s">
        <v>73</v>
      </c>
      <c r="H6" s="28"/>
      <c r="I6" s="28"/>
      <c r="J6" s="28" t="s">
        <v>303</v>
      </c>
      <c r="K6" s="28" t="s">
        <v>75</v>
      </c>
      <c r="L6" s="28" t="s">
        <v>304</v>
      </c>
      <c r="M6" s="28" t="s">
        <v>77</v>
      </c>
      <c r="N6" s="28" t="s">
        <v>78</v>
      </c>
      <c r="O6" s="28" t="s">
        <v>81</v>
      </c>
      <c r="P6" s="28" t="s">
        <v>79</v>
      </c>
      <c r="Q6" s="28" t="s">
        <v>80</v>
      </c>
    </row>
    <row r="7" spans="1:17" ht="25.5" customHeight="1">
      <c r="A7" s="29"/>
      <c r="B7" s="29"/>
      <c r="C7" s="29"/>
      <c r="D7" s="29"/>
      <c r="E7" s="29"/>
      <c r="F7" s="30"/>
      <c r="G7" s="31" t="s">
        <v>129</v>
      </c>
      <c r="H7" s="32" t="s">
        <v>84</v>
      </c>
      <c r="I7" s="28" t="s">
        <v>85</v>
      </c>
      <c r="J7" s="28"/>
      <c r="K7" s="28"/>
      <c r="L7" s="28"/>
      <c r="M7" s="28"/>
      <c r="N7" s="28"/>
      <c r="O7" s="28"/>
      <c r="P7" s="28"/>
      <c r="Q7" s="28"/>
    </row>
    <row r="8" spans="1:17" ht="30" customHeight="1">
      <c r="A8" s="33" t="s">
        <v>314</v>
      </c>
      <c r="B8" s="34" t="s">
        <v>315</v>
      </c>
      <c r="C8" s="33"/>
      <c r="D8" s="35"/>
      <c r="E8" s="35"/>
      <c r="F8" s="36">
        <v>9</v>
      </c>
      <c r="G8" s="36">
        <v>6</v>
      </c>
      <c r="H8" s="36">
        <v>6</v>
      </c>
      <c r="I8" s="41"/>
      <c r="J8" s="41"/>
      <c r="K8" s="41"/>
      <c r="L8" s="41"/>
      <c r="M8" s="41"/>
      <c r="N8" s="42"/>
      <c r="O8" s="43"/>
      <c r="P8" s="42"/>
      <c r="Q8" s="44">
        <v>3</v>
      </c>
    </row>
    <row r="9" spans="1:17" ht="21.75" customHeight="1">
      <c r="A9" s="35" t="s">
        <v>287</v>
      </c>
      <c r="B9" s="35"/>
      <c r="C9" s="35"/>
      <c r="D9" s="35"/>
      <c r="E9" s="35"/>
      <c r="F9" s="37">
        <v>9</v>
      </c>
      <c r="G9" s="37">
        <v>6</v>
      </c>
      <c r="H9" s="36">
        <v>6</v>
      </c>
      <c r="I9" s="35"/>
      <c r="J9" s="35"/>
      <c r="K9" s="35"/>
      <c r="L9" s="35"/>
      <c r="M9" s="35"/>
      <c r="N9" s="35"/>
      <c r="O9" s="35"/>
      <c r="P9" s="35"/>
      <c r="Q9" s="35">
        <v>3</v>
      </c>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orientation="landscape" paperSize="9" scale="9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tabSelected="1" view="pageBreakPreview" zoomScaleSheetLayoutView="100" workbookViewId="0" topLeftCell="B1">
      <selection activeCell="I10" sqref="I10"/>
    </sheetView>
  </sheetViews>
  <sheetFormatPr defaultColWidth="9.33203125" defaultRowHeight="24" customHeight="1"/>
  <cols>
    <col min="2" max="2" width="43.33203125" style="0" customWidth="1"/>
    <col min="3" max="3" width="19.83203125" style="0" customWidth="1"/>
    <col min="4" max="4" width="21.83203125" style="1" customWidth="1"/>
    <col min="5" max="5" width="15.66015625" style="1" customWidth="1"/>
  </cols>
  <sheetData>
    <row r="1" ht="24" customHeight="1">
      <c r="B1" s="2" t="s">
        <v>316</v>
      </c>
    </row>
    <row r="2" spans="2:5" ht="46.5" customHeight="1">
      <c r="B2" s="3" t="s">
        <v>317</v>
      </c>
      <c r="C2" s="3"/>
      <c r="D2" s="4"/>
      <c r="E2" s="4"/>
    </row>
    <row r="3" spans="2:5" ht="21.75" customHeight="1">
      <c r="B3" s="3"/>
      <c r="C3" s="3"/>
      <c r="D3" s="4"/>
      <c r="E3" s="5" t="s">
        <v>318</v>
      </c>
    </row>
    <row r="4" spans="2:5" ht="24" customHeight="1">
      <c r="B4" s="6" t="s">
        <v>319</v>
      </c>
      <c r="C4" s="6" t="s">
        <v>320</v>
      </c>
      <c r="D4" s="7" t="s">
        <v>321</v>
      </c>
      <c r="E4" s="8" t="s">
        <v>322</v>
      </c>
    </row>
    <row r="5" spans="2:5" ht="24" customHeight="1">
      <c r="B5" s="6"/>
      <c r="C5" s="6"/>
      <c r="D5" s="7"/>
      <c r="E5" s="9"/>
    </row>
    <row r="6" spans="2:5" ht="24" customHeight="1">
      <c r="B6" s="10" t="s">
        <v>323</v>
      </c>
      <c r="C6" s="11"/>
      <c r="D6" s="12"/>
      <c r="E6" s="12"/>
    </row>
    <row r="7" spans="2:5" ht="24" customHeight="1">
      <c r="B7" s="10" t="s">
        <v>324</v>
      </c>
      <c r="C7" s="13">
        <v>1</v>
      </c>
      <c r="D7" s="12"/>
      <c r="E7" s="12">
        <f>E8+E10+E16+E12</f>
        <v>2500574.26</v>
      </c>
    </row>
    <row r="8" spans="2:5" ht="24" customHeight="1">
      <c r="B8" s="14" t="s">
        <v>325</v>
      </c>
      <c r="C8" s="13">
        <v>2</v>
      </c>
      <c r="D8" s="12">
        <v>2400</v>
      </c>
      <c r="E8" s="12">
        <v>1717993.26</v>
      </c>
    </row>
    <row r="9" spans="2:5" ht="24" customHeight="1">
      <c r="B9" s="14" t="s">
        <v>326</v>
      </c>
      <c r="C9" s="13">
        <v>3</v>
      </c>
      <c r="D9" s="12">
        <v>2400</v>
      </c>
      <c r="E9" s="12">
        <v>1717993.26</v>
      </c>
    </row>
    <row r="10" spans="2:5" ht="24" customHeight="1">
      <c r="B10" s="14" t="s">
        <v>327</v>
      </c>
      <c r="C10" s="15">
        <v>4</v>
      </c>
      <c r="D10" s="12">
        <v>40</v>
      </c>
      <c r="E10" s="12">
        <v>455487</v>
      </c>
    </row>
    <row r="11" spans="2:5" ht="24" customHeight="1">
      <c r="B11" s="14" t="s">
        <v>328</v>
      </c>
      <c r="C11" s="13">
        <v>5</v>
      </c>
      <c r="D11" s="12">
        <v>2</v>
      </c>
      <c r="E11" s="12">
        <v>238665</v>
      </c>
    </row>
    <row r="12" spans="2:5" ht="24" customHeight="1">
      <c r="B12" s="14" t="s">
        <v>329</v>
      </c>
      <c r="C12" s="13">
        <v>6</v>
      </c>
      <c r="D12" s="12">
        <v>4</v>
      </c>
      <c r="E12" s="12">
        <v>75720</v>
      </c>
    </row>
    <row r="13" spans="2:5" ht="24" customHeight="1">
      <c r="B13" s="14" t="s">
        <v>330</v>
      </c>
      <c r="C13" s="13">
        <v>7</v>
      </c>
      <c r="D13" s="12"/>
      <c r="E13" s="12"/>
    </row>
    <row r="14" spans="2:5" ht="24" customHeight="1">
      <c r="B14" s="14" t="s">
        <v>331</v>
      </c>
      <c r="C14" s="13">
        <v>8</v>
      </c>
      <c r="D14" s="12"/>
      <c r="E14" s="12"/>
    </row>
    <row r="15" spans="2:5" ht="24" customHeight="1">
      <c r="B15" s="14" t="s">
        <v>332</v>
      </c>
      <c r="C15" s="13">
        <v>9</v>
      </c>
      <c r="D15" s="12"/>
      <c r="E15" s="12"/>
    </row>
    <row r="16" spans="2:5" ht="24" customHeight="1">
      <c r="B16" s="16" t="s">
        <v>333</v>
      </c>
      <c r="C16" s="13">
        <v>10</v>
      </c>
      <c r="D16" s="12">
        <v>334</v>
      </c>
      <c r="E16" s="12">
        <v>251374</v>
      </c>
    </row>
    <row r="17" spans="2:5" ht="24" customHeight="1">
      <c r="B17" s="11" t="s">
        <v>334</v>
      </c>
      <c r="C17" s="13">
        <v>11</v>
      </c>
      <c r="D17" s="12">
        <v>334</v>
      </c>
      <c r="E17" s="12">
        <v>251374</v>
      </c>
    </row>
  </sheetData>
  <sheetProtection/>
  <mergeCells count="5">
    <mergeCell ref="B2:E2"/>
    <mergeCell ref="B4:B5"/>
    <mergeCell ref="C4:C5"/>
    <mergeCell ref="D4:D5"/>
    <mergeCell ref="E4:E5"/>
  </mergeCells>
  <printOptions/>
  <pageMargins left="0.75" right="0.75" top="1" bottom="1" header="0.51" footer="0.51"/>
  <pageSetup orientation="portrait" paperSize="9" scale="95"/>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90" zoomScaleSheetLayoutView="90" workbookViewId="0" topLeftCell="C1">
      <selection activeCell="A2" sqref="A2:M2"/>
    </sheetView>
  </sheetViews>
  <sheetFormatPr defaultColWidth="15.5" defaultRowHeight="25.5" customHeight="1"/>
  <cols>
    <col min="1" max="1" width="15.5" style="0" customWidth="1"/>
    <col min="2" max="2" width="18.33203125" style="0" customWidth="1"/>
    <col min="3" max="3" width="11.66015625" style="0" customWidth="1"/>
    <col min="4" max="11" width="15.5" style="0" customWidth="1"/>
    <col min="12" max="12" width="11" style="0" customWidth="1"/>
    <col min="13" max="13" width="12" style="0" customWidth="1"/>
  </cols>
  <sheetData>
    <row r="1" ht="21.75" customHeight="1">
      <c r="A1" s="57" t="s">
        <v>69</v>
      </c>
    </row>
    <row r="2" spans="1:13" ht="36" customHeight="1">
      <c r="A2" s="127" t="s">
        <v>70</v>
      </c>
      <c r="B2" s="127"/>
      <c r="C2" s="127"/>
      <c r="D2" s="127"/>
      <c r="E2" s="127"/>
      <c r="F2" s="127"/>
      <c r="G2" s="127"/>
      <c r="H2" s="127"/>
      <c r="I2" s="127"/>
      <c r="J2" s="127"/>
      <c r="K2" s="127"/>
      <c r="L2" s="127"/>
      <c r="M2" s="127"/>
    </row>
    <row r="3" ht="16.5" customHeight="1">
      <c r="M3" t="s">
        <v>3</v>
      </c>
    </row>
    <row r="4" spans="1:13" ht="20.25" customHeight="1">
      <c r="A4" s="91" t="s">
        <v>71</v>
      </c>
      <c r="B4" s="91"/>
      <c r="C4" s="91" t="s">
        <v>72</v>
      </c>
      <c r="D4" s="91" t="s">
        <v>73</v>
      </c>
      <c r="E4" s="91"/>
      <c r="F4" s="91" t="s">
        <v>74</v>
      </c>
      <c r="G4" s="91" t="s">
        <v>75</v>
      </c>
      <c r="H4" s="91" t="s">
        <v>76</v>
      </c>
      <c r="I4" s="91" t="s">
        <v>77</v>
      </c>
      <c r="J4" s="91" t="s">
        <v>78</v>
      </c>
      <c r="K4" s="91" t="s">
        <v>79</v>
      </c>
      <c r="L4" s="91" t="s">
        <v>80</v>
      </c>
      <c r="M4" s="91" t="s">
        <v>81</v>
      </c>
    </row>
    <row r="5" spans="1:13" ht="25.5" customHeight="1">
      <c r="A5" s="91" t="s">
        <v>82</v>
      </c>
      <c r="B5" s="91" t="s">
        <v>83</v>
      </c>
      <c r="C5" s="91"/>
      <c r="D5" s="91" t="s">
        <v>84</v>
      </c>
      <c r="E5" s="91" t="s">
        <v>85</v>
      </c>
      <c r="F5" s="91"/>
      <c r="G5" s="91"/>
      <c r="H5" s="91"/>
      <c r="I5" s="91"/>
      <c r="J5" s="91"/>
      <c r="K5" s="91"/>
      <c r="L5" s="91"/>
      <c r="M5" s="91"/>
    </row>
    <row r="6" spans="1:13" s="56" customFormat="1" ht="25.5" customHeight="1">
      <c r="A6" s="259" t="s">
        <v>86</v>
      </c>
      <c r="B6" s="259" t="s">
        <v>87</v>
      </c>
      <c r="C6" s="162">
        <f>SUM(D6:M6)</f>
        <v>2264.19</v>
      </c>
      <c r="D6" s="162">
        <v>2158.19</v>
      </c>
      <c r="E6" s="162">
        <v>10</v>
      </c>
      <c r="F6" s="162"/>
      <c r="G6" s="162"/>
      <c r="H6" s="162"/>
      <c r="I6" s="162"/>
      <c r="J6" s="162"/>
      <c r="K6" s="162"/>
      <c r="L6" s="162">
        <v>96</v>
      </c>
      <c r="M6" s="162"/>
    </row>
    <row r="7" spans="1:13" s="56" customFormat="1" ht="25.5" customHeight="1">
      <c r="A7" s="52"/>
      <c r="B7" s="52"/>
      <c r="C7" s="162"/>
      <c r="D7" s="162"/>
      <c r="E7" s="162"/>
      <c r="F7" s="162"/>
      <c r="G7" s="162"/>
      <c r="H7" s="162"/>
      <c r="I7" s="162"/>
      <c r="J7" s="162"/>
      <c r="K7" s="162"/>
      <c r="L7" s="162"/>
      <c r="M7" s="162"/>
    </row>
    <row r="8" spans="1:15" ht="25.5" customHeight="1">
      <c r="A8" s="157" t="s">
        <v>88</v>
      </c>
      <c r="B8" s="157"/>
      <c r="C8" s="157"/>
      <c r="D8" s="157"/>
      <c r="E8" s="157"/>
      <c r="F8" s="157"/>
      <c r="G8" s="157"/>
      <c r="H8" s="157"/>
      <c r="I8" s="157"/>
      <c r="J8" s="157"/>
      <c r="K8" s="157"/>
      <c r="L8" s="140"/>
      <c r="M8" s="140"/>
      <c r="N8" s="140"/>
      <c r="O8" s="140"/>
    </row>
    <row r="9" spans="1:15" ht="25.5" customHeight="1">
      <c r="A9" s="140"/>
      <c r="B9" s="140"/>
      <c r="C9" s="140"/>
      <c r="D9" s="140"/>
      <c r="E9" s="140"/>
      <c r="F9" s="140"/>
      <c r="H9" s="140"/>
      <c r="I9" s="140"/>
      <c r="J9" s="140"/>
      <c r="K9" s="140"/>
      <c r="L9" s="140"/>
      <c r="N9" s="140"/>
      <c r="O9" s="140"/>
    </row>
    <row r="10" spans="1:5" ht="25.5" customHeight="1">
      <c r="A10" s="140"/>
      <c r="B10" s="140"/>
      <c r="C10" s="140"/>
      <c r="E10" s="140"/>
    </row>
    <row r="11" spans="2:4" ht="25.5" customHeight="1">
      <c r="B11" s="140"/>
      <c r="C11" s="140"/>
      <c r="D11" s="140"/>
    </row>
    <row r="12" spans="2:4" ht="25.5" customHeight="1">
      <c r="B12" s="140"/>
      <c r="C12" s="140"/>
      <c r="D12" s="140"/>
    </row>
    <row r="13" spans="3:4" ht="25.5" customHeight="1">
      <c r="C13" s="140"/>
      <c r="D13" s="140"/>
    </row>
    <row r="14" ht="25.5" customHeight="1">
      <c r="D14" s="140"/>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horizontalCentered="1"/>
  <pageMargins left="0.7513888888888889" right="0.7513888888888889" top="1" bottom="1" header="0.5" footer="0.5"/>
  <pageSetup horizontalDpi="600" verticalDpi="600" orientation="landscape" scale="74"/>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21"/>
  <sheetViews>
    <sheetView showGridLines="0" showZeros="0" view="pageBreakPreview" zoomScaleSheetLayoutView="100" workbookViewId="0" topLeftCell="A1">
      <selection activeCell="E4" sqref="E4:E6"/>
    </sheetView>
  </sheetViews>
  <sheetFormatPr defaultColWidth="9.16015625" defaultRowHeight="12.75" customHeight="1"/>
  <cols>
    <col min="1" max="3" width="6" style="0" customWidth="1"/>
    <col min="4" max="4" width="20.5" style="0" customWidth="1"/>
    <col min="5" max="5" width="14.83203125" style="0" customWidth="1"/>
    <col min="6" max="7" width="15.5" style="0" customWidth="1"/>
    <col min="8" max="10" width="14.83203125" style="0" customWidth="1"/>
    <col min="11" max="11" width="8.66015625" style="0" customWidth="1"/>
    <col min="12" max="12" width="12.83203125" style="0" customWidth="1"/>
    <col min="13" max="13" width="13.66015625" style="0" customWidth="1"/>
    <col min="14" max="15" width="8.83203125" style="0" customWidth="1"/>
  </cols>
  <sheetData>
    <row r="1" ht="21.75" customHeight="1">
      <c r="A1" s="57" t="s">
        <v>89</v>
      </c>
    </row>
    <row r="2" spans="1:15" ht="43.5" customHeight="1">
      <c r="A2" s="244" t="s">
        <v>90</v>
      </c>
      <c r="B2" s="244"/>
      <c r="C2" s="244"/>
      <c r="D2" s="244"/>
      <c r="E2" s="244"/>
      <c r="F2" s="244"/>
      <c r="G2" s="244"/>
      <c r="H2" s="244"/>
      <c r="I2" s="244"/>
      <c r="J2" s="244"/>
      <c r="K2" s="244"/>
      <c r="L2" s="244"/>
      <c r="M2" s="244"/>
      <c r="N2" s="244"/>
      <c r="O2" s="244"/>
    </row>
    <row r="3" spans="1:15" ht="16.5" customHeight="1">
      <c r="A3" s="45" t="s">
        <v>91</v>
      </c>
      <c r="N3" s="254" t="s">
        <v>3</v>
      </c>
      <c r="O3" s="254"/>
    </row>
    <row r="4" spans="1:15" ht="20.25" customHeight="1">
      <c r="A4" s="129" t="s">
        <v>92</v>
      </c>
      <c r="B4" s="129"/>
      <c r="C4" s="129"/>
      <c r="D4" s="146"/>
      <c r="E4" s="129" t="s">
        <v>72</v>
      </c>
      <c r="F4" s="245" t="s">
        <v>73</v>
      </c>
      <c r="G4" s="146"/>
      <c r="H4" s="158" t="s">
        <v>74</v>
      </c>
      <c r="I4" s="158" t="s">
        <v>75</v>
      </c>
      <c r="J4" s="158" t="s">
        <v>93</v>
      </c>
      <c r="K4" s="158" t="s">
        <v>77</v>
      </c>
      <c r="L4" s="158" t="s">
        <v>94</v>
      </c>
      <c r="M4" s="158" t="s">
        <v>79</v>
      </c>
      <c r="N4" s="159" t="s">
        <v>80</v>
      </c>
      <c r="O4" s="186" t="s">
        <v>81</v>
      </c>
    </row>
    <row r="5" spans="1:15" ht="25.5" customHeight="1">
      <c r="A5" s="129" t="s">
        <v>95</v>
      </c>
      <c r="B5" s="129"/>
      <c r="C5" s="147"/>
      <c r="D5" s="147" t="s">
        <v>96</v>
      </c>
      <c r="E5" s="129"/>
      <c r="F5" s="246" t="s">
        <v>84</v>
      </c>
      <c r="G5" s="158" t="s">
        <v>85</v>
      </c>
      <c r="H5" s="158"/>
      <c r="I5" s="158"/>
      <c r="J5" s="158"/>
      <c r="K5" s="158"/>
      <c r="L5" s="158"/>
      <c r="M5" s="158"/>
      <c r="N5" s="158"/>
      <c r="O5" s="130"/>
    </row>
    <row r="6" spans="1:15" ht="25.5" customHeight="1">
      <c r="A6" s="148" t="s">
        <v>97</v>
      </c>
      <c r="B6" s="148" t="s">
        <v>98</v>
      </c>
      <c r="C6" s="149" t="s">
        <v>99</v>
      </c>
      <c r="D6" s="146"/>
      <c r="E6" s="132"/>
      <c r="F6" s="247"/>
      <c r="G6" s="160"/>
      <c r="H6" s="160"/>
      <c r="I6" s="160"/>
      <c r="J6" s="160"/>
      <c r="K6" s="160"/>
      <c r="L6" s="160"/>
      <c r="M6" s="160"/>
      <c r="N6" s="160"/>
      <c r="O6" s="133"/>
    </row>
    <row r="7" spans="1:15" ht="25.5" customHeight="1">
      <c r="A7" s="197">
        <v>213</v>
      </c>
      <c r="B7" s="197"/>
      <c r="C7" s="149"/>
      <c r="D7" s="239" t="s">
        <v>100</v>
      </c>
      <c r="E7" s="153">
        <v>2152.55</v>
      </c>
      <c r="F7" s="153">
        <v>2046.55</v>
      </c>
      <c r="G7" s="153">
        <f>G8+G15</f>
        <v>10</v>
      </c>
      <c r="H7" s="153">
        <f>H8+H15</f>
        <v>0</v>
      </c>
      <c r="I7" s="153">
        <f>I8+I15</f>
        <v>0</v>
      </c>
      <c r="J7" s="153">
        <f>J8+J15</f>
        <v>0</v>
      </c>
      <c r="K7" s="160"/>
      <c r="L7" s="130"/>
      <c r="M7" s="130"/>
      <c r="N7" s="190">
        <v>96</v>
      </c>
      <c r="O7" s="133"/>
    </row>
    <row r="8" spans="1:15" ht="25.5" customHeight="1">
      <c r="A8" s="197">
        <v>213</v>
      </c>
      <c r="B8" s="197" t="s">
        <v>101</v>
      </c>
      <c r="C8" s="149"/>
      <c r="D8" s="239" t="s">
        <v>102</v>
      </c>
      <c r="E8" s="153">
        <f aca="true" t="shared" si="0" ref="E8:J8">SUM(E9:E13)</f>
        <v>2152.55</v>
      </c>
      <c r="F8" s="152">
        <v>2046.55</v>
      </c>
      <c r="G8" s="152">
        <f t="shared" si="0"/>
        <v>10</v>
      </c>
      <c r="H8" s="152">
        <f t="shared" si="0"/>
        <v>0</v>
      </c>
      <c r="I8" s="152">
        <f t="shared" si="0"/>
        <v>0</v>
      </c>
      <c r="J8" s="152">
        <f t="shared" si="0"/>
        <v>0</v>
      </c>
      <c r="K8" s="160"/>
      <c r="L8" s="130"/>
      <c r="M8" s="130"/>
      <c r="N8" s="190">
        <v>96</v>
      </c>
      <c r="O8" s="133"/>
    </row>
    <row r="9" spans="1:15" s="56" customFormat="1" ht="25.5" customHeight="1">
      <c r="A9" s="248" t="s">
        <v>103</v>
      </c>
      <c r="B9" s="248" t="s">
        <v>101</v>
      </c>
      <c r="C9" s="248" t="s">
        <v>101</v>
      </c>
      <c r="D9" s="249" t="s">
        <v>104</v>
      </c>
      <c r="E9" s="250">
        <f>SUM(F9:O9)</f>
        <v>2008.55</v>
      </c>
      <c r="F9" s="251">
        <v>2008.55</v>
      </c>
      <c r="G9" s="251"/>
      <c r="H9" s="251"/>
      <c r="I9" s="251"/>
      <c r="J9" s="250"/>
      <c r="K9" s="251"/>
      <c r="L9" s="255"/>
      <c r="M9" s="256"/>
      <c r="N9" s="251"/>
      <c r="O9" s="250"/>
    </row>
    <row r="10" spans="1:15" s="56" customFormat="1" ht="25.5" customHeight="1">
      <c r="A10" s="150" t="s">
        <v>103</v>
      </c>
      <c r="B10" s="150" t="s">
        <v>101</v>
      </c>
      <c r="C10" s="150" t="s">
        <v>105</v>
      </c>
      <c r="D10" s="240" t="s">
        <v>106</v>
      </c>
      <c r="E10" s="153">
        <f>SUM(F10:O10)</f>
        <v>8</v>
      </c>
      <c r="F10" s="152">
        <v>8</v>
      </c>
      <c r="G10" s="152"/>
      <c r="H10" s="152"/>
      <c r="I10" s="152"/>
      <c r="J10" s="153"/>
      <c r="K10" s="152"/>
      <c r="L10" s="153"/>
      <c r="M10" s="154"/>
      <c r="N10" s="152"/>
      <c r="O10" s="153"/>
    </row>
    <row r="11" spans="1:15" s="56" customFormat="1" ht="25.5" customHeight="1">
      <c r="A11" s="150" t="s">
        <v>103</v>
      </c>
      <c r="B11" s="150" t="s">
        <v>101</v>
      </c>
      <c r="C11" s="150" t="s">
        <v>107</v>
      </c>
      <c r="D11" s="240" t="s">
        <v>108</v>
      </c>
      <c r="E11" s="153">
        <f>SUM(F11:O11)</f>
        <v>96</v>
      </c>
      <c r="F11" s="152"/>
      <c r="G11" s="152"/>
      <c r="H11" s="152"/>
      <c r="I11" s="152"/>
      <c r="J11" s="153"/>
      <c r="K11" s="152"/>
      <c r="L11" s="153"/>
      <c r="M11" s="154"/>
      <c r="N11" s="152">
        <v>96</v>
      </c>
      <c r="O11" s="153"/>
    </row>
    <row r="12" spans="1:15" s="56" customFormat="1" ht="25.5" customHeight="1">
      <c r="A12" s="52" t="s">
        <v>103</v>
      </c>
      <c r="B12" s="52" t="s">
        <v>101</v>
      </c>
      <c r="C12" s="52" t="s">
        <v>109</v>
      </c>
      <c r="D12" s="204" t="s">
        <v>110</v>
      </c>
      <c r="E12" s="162">
        <f>SUM(F12:O12)</f>
        <v>12</v>
      </c>
      <c r="F12" s="152">
        <v>2</v>
      </c>
      <c r="G12" s="152">
        <v>10</v>
      </c>
      <c r="H12" s="152"/>
      <c r="I12" s="152"/>
      <c r="J12" s="162"/>
      <c r="K12" s="152"/>
      <c r="L12" s="153"/>
      <c r="M12" s="154"/>
      <c r="N12" s="152"/>
      <c r="O12" s="153"/>
    </row>
    <row r="13" spans="1:18" ht="25.5" customHeight="1">
      <c r="A13" s="52" t="s">
        <v>103</v>
      </c>
      <c r="B13" s="52" t="s">
        <v>101</v>
      </c>
      <c r="C13" s="52" t="s">
        <v>111</v>
      </c>
      <c r="D13" s="204" t="s">
        <v>112</v>
      </c>
      <c r="E13" s="209">
        <f>SUM(F13:O13)</f>
        <v>28</v>
      </c>
      <c r="F13" s="162">
        <v>28</v>
      </c>
      <c r="G13" s="162"/>
      <c r="H13" s="252"/>
      <c r="I13" s="155"/>
      <c r="J13" s="155"/>
      <c r="K13" s="155"/>
      <c r="L13" s="155"/>
      <c r="M13" s="155"/>
      <c r="N13" s="155"/>
      <c r="O13" s="155"/>
      <c r="P13" s="140"/>
      <c r="Q13" s="140"/>
      <c r="R13" s="140"/>
    </row>
    <row r="14" spans="1:18" ht="25.5" customHeight="1">
      <c r="A14" s="52" t="s">
        <v>113</v>
      </c>
      <c r="B14" s="52"/>
      <c r="C14" s="52"/>
      <c r="D14" s="204" t="s">
        <v>114</v>
      </c>
      <c r="E14" s="209">
        <v>111.64</v>
      </c>
      <c r="F14" s="152">
        <v>111.64</v>
      </c>
      <c r="G14" s="162"/>
      <c r="H14" s="253"/>
      <c r="I14" s="257"/>
      <c r="J14" s="155"/>
      <c r="K14" s="257"/>
      <c r="L14" s="258"/>
      <c r="M14" s="253"/>
      <c r="N14" s="257"/>
      <c r="O14" s="258"/>
      <c r="P14" s="140"/>
      <c r="Q14" s="140"/>
      <c r="R14" s="140"/>
    </row>
    <row r="15" spans="1:18" ht="25.5" customHeight="1">
      <c r="A15" s="52" t="s">
        <v>113</v>
      </c>
      <c r="B15" s="52" t="s">
        <v>105</v>
      </c>
      <c r="C15" s="52"/>
      <c r="D15" s="204" t="s">
        <v>115</v>
      </c>
      <c r="E15" s="162">
        <f>E16</f>
        <v>111.64</v>
      </c>
      <c r="F15" s="152">
        <f>F16</f>
        <v>111.64</v>
      </c>
      <c r="G15" s="152"/>
      <c r="H15" s="152"/>
      <c r="I15" s="152"/>
      <c r="J15" s="162"/>
      <c r="K15" s="152"/>
      <c r="L15" s="153"/>
      <c r="M15" s="154"/>
      <c r="N15" s="152"/>
      <c r="O15" s="153"/>
      <c r="P15" s="140"/>
      <c r="Q15" s="140"/>
      <c r="R15" s="140"/>
    </row>
    <row r="16" spans="1:18" ht="25.5" customHeight="1">
      <c r="A16" s="52" t="s">
        <v>113</v>
      </c>
      <c r="B16" s="52" t="s">
        <v>105</v>
      </c>
      <c r="C16" s="52" t="s">
        <v>101</v>
      </c>
      <c r="D16" s="204" t="s">
        <v>116</v>
      </c>
      <c r="E16" s="209">
        <f>SUM(F16:O16)</f>
        <v>111.64</v>
      </c>
      <c r="F16" s="162">
        <v>111.64</v>
      </c>
      <c r="G16" s="162"/>
      <c r="H16" s="252"/>
      <c r="I16" s="155"/>
      <c r="J16" s="155"/>
      <c r="K16" s="155"/>
      <c r="L16" s="155"/>
      <c r="M16" s="155"/>
      <c r="N16" s="155"/>
      <c r="O16" s="155"/>
      <c r="R16" s="140"/>
    </row>
    <row r="17" spans="1:15" ht="25.5" customHeight="1">
      <c r="A17" s="157" t="s">
        <v>117</v>
      </c>
      <c r="B17" s="157"/>
      <c r="C17" s="157"/>
      <c r="D17" s="157"/>
      <c r="E17" s="157"/>
      <c r="F17" s="157"/>
      <c r="G17" s="157"/>
      <c r="H17" s="157"/>
      <c r="I17" s="157"/>
      <c r="J17" s="157"/>
      <c r="K17" s="157"/>
      <c r="L17" s="157"/>
      <c r="M17" s="157"/>
      <c r="O17" s="140"/>
    </row>
    <row r="18" spans="4:6" ht="25.5" customHeight="1">
      <c r="D18" s="140"/>
      <c r="E18" s="140"/>
      <c r="F18" s="140"/>
    </row>
    <row r="19" spans="4:6" ht="25.5" customHeight="1">
      <c r="D19" s="140"/>
      <c r="E19" s="140"/>
      <c r="F19" s="140"/>
    </row>
    <row r="20" ht="25.5" customHeight="1">
      <c r="E20" s="140"/>
    </row>
    <row r="21" spans="5:6" ht="25.5" customHeight="1">
      <c r="E21" s="140"/>
      <c r="F21" s="140"/>
    </row>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sheetData>
  <sheetProtection/>
  <mergeCells count="18">
    <mergeCell ref="A2:O2"/>
    <mergeCell ref="N3:O3"/>
    <mergeCell ref="A4:D4"/>
    <mergeCell ref="F4:G4"/>
    <mergeCell ref="A5:C5"/>
    <mergeCell ref="A17:M17"/>
    <mergeCell ref="D5:D6"/>
    <mergeCell ref="E4:E6"/>
    <mergeCell ref="F5:F6"/>
    <mergeCell ref="G5:G6"/>
    <mergeCell ref="H4:H6"/>
    <mergeCell ref="I4:I6"/>
    <mergeCell ref="J4:J6"/>
    <mergeCell ref="K4:K6"/>
    <mergeCell ref="L4:L6"/>
    <mergeCell ref="M4:M6"/>
    <mergeCell ref="N4:N6"/>
    <mergeCell ref="O4:O6"/>
  </mergeCells>
  <printOptions horizontalCentered="1"/>
  <pageMargins left="0.7513888888888889" right="0.7513888888888889" top="1" bottom="1" header="0.5" footer="0.5"/>
  <pageSetup horizontalDpi="600" verticalDpi="600" orientation="landscape" scale="73"/>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B17"/>
  <sheetViews>
    <sheetView showGridLines="0" showZeros="0" view="pageBreakPreview" zoomScaleSheetLayoutView="100" workbookViewId="0" topLeftCell="A1">
      <selection activeCell="G7" sqref="G7"/>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0" width="7.83203125" style="0" customWidth="1"/>
    <col min="11" max="12" width="15.5" style="0" customWidth="1"/>
    <col min="13" max="13" width="5.83203125" style="0" customWidth="1"/>
    <col min="14" max="15" width="15.5" style="0" customWidth="1"/>
    <col min="16" max="16" width="8" style="0" customWidth="1"/>
    <col min="17" max="17" width="8.33203125" style="0" customWidth="1"/>
    <col min="18" max="20" width="14.33203125" style="0" customWidth="1"/>
    <col min="21" max="21" width="12.16015625" style="0" customWidth="1"/>
    <col min="22" max="22" width="11" style="0" customWidth="1"/>
    <col min="23" max="23" width="8.5" style="0" customWidth="1"/>
    <col min="24" max="24" width="8.33203125" style="0" customWidth="1"/>
    <col min="25" max="25" width="9.83203125" style="0" customWidth="1"/>
  </cols>
  <sheetData>
    <row r="1" ht="31.5" customHeight="1">
      <c r="A1" s="57" t="s">
        <v>118</v>
      </c>
    </row>
    <row r="2" spans="1:25" ht="36" customHeight="1">
      <c r="A2" s="127" t="s">
        <v>119</v>
      </c>
      <c r="B2" s="127"/>
      <c r="C2" s="127"/>
      <c r="D2" s="127"/>
      <c r="E2" s="127"/>
      <c r="F2" s="127"/>
      <c r="G2" s="127"/>
      <c r="H2" s="127"/>
      <c r="I2" s="127"/>
      <c r="J2" s="127"/>
      <c r="K2" s="127"/>
      <c r="L2" s="127"/>
      <c r="M2" s="127"/>
      <c r="N2" s="127"/>
      <c r="O2" s="127"/>
      <c r="P2" s="127"/>
      <c r="Q2" s="127"/>
      <c r="R2" s="127"/>
      <c r="S2" s="127"/>
      <c r="T2" s="127"/>
      <c r="U2" s="127"/>
      <c r="V2" s="127"/>
      <c r="W2" s="127"/>
      <c r="X2" s="127"/>
      <c r="Y2" s="127"/>
    </row>
    <row r="3" spans="23:25" ht="16.5" customHeight="1">
      <c r="W3" s="243" t="s">
        <v>120</v>
      </c>
      <c r="X3" s="243"/>
      <c r="Y3" s="243"/>
    </row>
    <row r="4" spans="1:25" ht="20.25" customHeight="1">
      <c r="A4" s="129" t="s">
        <v>121</v>
      </c>
      <c r="B4" s="129"/>
      <c r="C4" s="129"/>
      <c r="D4" s="146"/>
      <c r="E4" s="147" t="s">
        <v>72</v>
      </c>
      <c r="F4" s="132" t="s">
        <v>122</v>
      </c>
      <c r="G4" s="132"/>
      <c r="H4" s="132"/>
      <c r="I4" s="146"/>
      <c r="J4" s="158" t="s">
        <v>123</v>
      </c>
      <c r="K4" s="158"/>
      <c r="L4" s="158"/>
      <c r="M4" s="158"/>
      <c r="N4" s="158"/>
      <c r="O4" s="158"/>
      <c r="P4" s="158"/>
      <c r="Q4" s="158"/>
      <c r="R4" s="158"/>
      <c r="S4" s="158"/>
      <c r="T4" s="158"/>
      <c r="U4" s="130" t="s">
        <v>124</v>
      </c>
      <c r="V4" s="130" t="s">
        <v>125</v>
      </c>
      <c r="W4" s="130" t="s">
        <v>126</v>
      </c>
      <c r="X4" s="130" t="s">
        <v>127</v>
      </c>
      <c r="Y4" s="130" t="s">
        <v>128</v>
      </c>
    </row>
    <row r="5" spans="1:25" ht="25.5" customHeight="1">
      <c r="A5" s="129" t="s">
        <v>95</v>
      </c>
      <c r="B5" s="129"/>
      <c r="C5" s="147"/>
      <c r="D5" s="147" t="s">
        <v>96</v>
      </c>
      <c r="E5" s="147"/>
      <c r="F5" s="129" t="s">
        <v>129</v>
      </c>
      <c r="G5" s="129" t="s">
        <v>130</v>
      </c>
      <c r="H5" s="130" t="s">
        <v>131</v>
      </c>
      <c r="I5" s="158" t="s">
        <v>132</v>
      </c>
      <c r="J5" s="159" t="s">
        <v>129</v>
      </c>
      <c r="K5" s="159" t="s">
        <v>133</v>
      </c>
      <c r="L5" s="159" t="s">
        <v>134</v>
      </c>
      <c r="M5" s="159" t="s">
        <v>135</v>
      </c>
      <c r="N5" s="159" t="s">
        <v>136</v>
      </c>
      <c r="O5" s="159" t="s">
        <v>137</v>
      </c>
      <c r="P5" s="159" t="s">
        <v>138</v>
      </c>
      <c r="Q5" s="159" t="s">
        <v>139</v>
      </c>
      <c r="R5" s="159" t="s">
        <v>140</v>
      </c>
      <c r="S5" s="159" t="s">
        <v>141</v>
      </c>
      <c r="T5" s="159" t="s">
        <v>142</v>
      </c>
      <c r="U5" s="130"/>
      <c r="V5" s="130"/>
      <c r="W5" s="130"/>
      <c r="X5" s="130"/>
      <c r="Y5" s="130"/>
    </row>
    <row r="6" spans="1:25" ht="25.5" customHeight="1">
      <c r="A6" s="148" t="s">
        <v>97</v>
      </c>
      <c r="B6" s="148" t="s">
        <v>98</v>
      </c>
      <c r="C6" s="149" t="s">
        <v>99</v>
      </c>
      <c r="D6" s="146"/>
      <c r="E6" s="146"/>
      <c r="F6" s="132"/>
      <c r="G6" s="132"/>
      <c r="H6" s="133"/>
      <c r="I6" s="160"/>
      <c r="J6" s="160"/>
      <c r="K6" s="160"/>
      <c r="L6" s="160"/>
      <c r="M6" s="160"/>
      <c r="N6" s="160"/>
      <c r="O6" s="160"/>
      <c r="P6" s="160"/>
      <c r="Q6" s="160"/>
      <c r="R6" s="160"/>
      <c r="S6" s="160"/>
      <c r="T6" s="160"/>
      <c r="U6" s="133"/>
      <c r="V6" s="133"/>
      <c r="W6" s="133"/>
      <c r="X6" s="133"/>
      <c r="Y6" s="133"/>
    </row>
    <row r="7" spans="1:25" s="56" customFormat="1" ht="25.5" customHeight="1">
      <c r="A7" s="150" t="s">
        <v>103</v>
      </c>
      <c r="B7" s="150"/>
      <c r="C7" s="150"/>
      <c r="D7" s="239" t="s">
        <v>100</v>
      </c>
      <c r="E7" s="162">
        <v>2152.55</v>
      </c>
      <c r="F7" s="162">
        <v>2008.55</v>
      </c>
      <c r="G7" s="162">
        <v>1963.65</v>
      </c>
      <c r="H7" s="162">
        <f aca="true" t="shared" si="0" ref="H7:O7">H8</f>
        <v>44.9</v>
      </c>
      <c r="I7" s="162">
        <f t="shared" si="0"/>
        <v>0</v>
      </c>
      <c r="J7" s="162">
        <f t="shared" si="0"/>
        <v>144</v>
      </c>
      <c r="K7" s="162">
        <f t="shared" si="0"/>
        <v>116</v>
      </c>
      <c r="L7" s="162">
        <f t="shared" si="0"/>
        <v>0</v>
      </c>
      <c r="M7" s="162">
        <f t="shared" si="0"/>
        <v>0</v>
      </c>
      <c r="N7" s="162">
        <f t="shared" si="0"/>
        <v>0</v>
      </c>
      <c r="O7" s="162">
        <f t="shared" si="0"/>
        <v>28</v>
      </c>
      <c r="P7" s="160"/>
      <c r="Q7" s="160"/>
      <c r="R7" s="160"/>
      <c r="S7" s="160"/>
      <c r="T7" s="160"/>
      <c r="U7" s="160"/>
      <c r="V7" s="160"/>
      <c r="W7" s="160"/>
      <c r="X7" s="160"/>
      <c r="Y7" s="133"/>
    </row>
    <row r="8" spans="1:27" ht="25.5" customHeight="1">
      <c r="A8" s="150" t="s">
        <v>103</v>
      </c>
      <c r="B8" s="150" t="s">
        <v>101</v>
      </c>
      <c r="C8" s="150"/>
      <c r="D8" s="239" t="s">
        <v>102</v>
      </c>
      <c r="E8" s="162">
        <f>SUM(E9:E13)</f>
        <v>2152.55</v>
      </c>
      <c r="F8" s="162">
        <f aca="true" t="shared" si="1" ref="F8:O8">SUM(F9:F13)</f>
        <v>2008.5500000000002</v>
      </c>
      <c r="G8" s="162">
        <f t="shared" si="1"/>
        <v>1963.65</v>
      </c>
      <c r="H8" s="162">
        <f t="shared" si="1"/>
        <v>44.9</v>
      </c>
      <c r="I8" s="162">
        <f t="shared" si="1"/>
        <v>0</v>
      </c>
      <c r="J8" s="162">
        <f t="shared" si="1"/>
        <v>144</v>
      </c>
      <c r="K8" s="162">
        <f t="shared" si="1"/>
        <v>116</v>
      </c>
      <c r="L8" s="162">
        <f t="shared" si="1"/>
        <v>0</v>
      </c>
      <c r="M8" s="162">
        <f t="shared" si="1"/>
        <v>0</v>
      </c>
      <c r="N8" s="162">
        <f t="shared" si="1"/>
        <v>0</v>
      </c>
      <c r="O8" s="162">
        <f t="shared" si="1"/>
        <v>28</v>
      </c>
      <c r="P8" s="160"/>
      <c r="Q8" s="160"/>
      <c r="R8" s="160"/>
      <c r="S8" s="160"/>
      <c r="T8" s="160"/>
      <c r="U8" s="160"/>
      <c r="V8" s="160"/>
      <c r="W8" s="160"/>
      <c r="X8" s="160"/>
      <c r="Y8" s="133"/>
      <c r="Z8" s="140"/>
      <c r="AA8" s="140"/>
    </row>
    <row r="9" spans="1:28" ht="25.5" customHeight="1">
      <c r="A9" s="150" t="s">
        <v>103</v>
      </c>
      <c r="B9" s="150" t="s">
        <v>101</v>
      </c>
      <c r="C9" s="150" t="s">
        <v>101</v>
      </c>
      <c r="D9" s="240" t="s">
        <v>104</v>
      </c>
      <c r="E9" s="153">
        <f>F9+J9</f>
        <v>2008.5500000000002</v>
      </c>
      <c r="F9" s="241">
        <f>G9+H9+I9</f>
        <v>2008.5500000000002</v>
      </c>
      <c r="G9" s="242">
        <v>1963.65</v>
      </c>
      <c r="H9" s="242">
        <v>44.9</v>
      </c>
      <c r="I9" s="242"/>
      <c r="J9" s="152"/>
      <c r="K9" s="152"/>
      <c r="L9" s="152"/>
      <c r="M9" s="152"/>
      <c r="N9" s="152"/>
      <c r="O9" s="152"/>
      <c r="P9" s="152"/>
      <c r="Q9" s="152"/>
      <c r="R9" s="152"/>
      <c r="S9" s="152"/>
      <c r="T9" s="152"/>
      <c r="U9" s="152"/>
      <c r="V9" s="152"/>
      <c r="W9" s="152"/>
      <c r="X9" s="152"/>
      <c r="Y9" s="153"/>
      <c r="Z9" s="140"/>
      <c r="AB9" s="140"/>
    </row>
    <row r="10" spans="1:28" ht="25.5" customHeight="1">
      <c r="A10" s="150" t="s">
        <v>103</v>
      </c>
      <c r="B10" s="150" t="s">
        <v>101</v>
      </c>
      <c r="C10" s="150" t="s">
        <v>105</v>
      </c>
      <c r="D10" s="240" t="s">
        <v>106</v>
      </c>
      <c r="E10" s="153">
        <f>F10+J10</f>
        <v>8</v>
      </c>
      <c r="F10" s="154"/>
      <c r="G10" s="152"/>
      <c r="H10" s="152"/>
      <c r="I10" s="152"/>
      <c r="J10" s="152">
        <f>SUM(K10:T10)</f>
        <v>8</v>
      </c>
      <c r="K10" s="152">
        <v>8</v>
      </c>
      <c r="L10" s="152"/>
      <c r="M10" s="152"/>
      <c r="N10" s="152"/>
      <c r="O10" s="152"/>
      <c r="P10" s="152"/>
      <c r="Q10" s="152"/>
      <c r="R10" s="152"/>
      <c r="S10" s="152"/>
      <c r="T10" s="152"/>
      <c r="U10" s="152"/>
      <c r="V10" s="152"/>
      <c r="W10" s="152"/>
      <c r="X10" s="152"/>
      <c r="Y10" s="153"/>
      <c r="AB10" s="140"/>
    </row>
    <row r="11" spans="1:27" ht="25.5" customHeight="1">
      <c r="A11" s="150" t="s">
        <v>103</v>
      </c>
      <c r="B11" s="150" t="s">
        <v>101</v>
      </c>
      <c r="C11" s="150" t="s">
        <v>107</v>
      </c>
      <c r="D11" s="240" t="s">
        <v>108</v>
      </c>
      <c r="E11" s="153">
        <f>F11+J11</f>
        <v>96</v>
      </c>
      <c r="F11" s="154"/>
      <c r="G11" s="152"/>
      <c r="H11" s="152"/>
      <c r="I11" s="152"/>
      <c r="J11" s="152">
        <f>SUM(K11:T11)</f>
        <v>96</v>
      </c>
      <c r="K11" s="152">
        <v>96</v>
      </c>
      <c r="L11" s="152"/>
      <c r="M11" s="152"/>
      <c r="N11" s="152"/>
      <c r="O11" s="152"/>
      <c r="P11" s="152"/>
      <c r="Q11" s="152"/>
      <c r="R11" s="152"/>
      <c r="S11" s="152"/>
      <c r="T11" s="152"/>
      <c r="U11" s="152"/>
      <c r="V11" s="152"/>
      <c r="W11" s="152"/>
      <c r="X11" s="152"/>
      <c r="Y11" s="153"/>
      <c r="AA11" s="140"/>
    </row>
    <row r="12" spans="1:25" ht="25.5" customHeight="1">
      <c r="A12" s="52" t="s">
        <v>103</v>
      </c>
      <c r="B12" s="52" t="s">
        <v>101</v>
      </c>
      <c r="C12" s="52" t="s">
        <v>109</v>
      </c>
      <c r="D12" s="204" t="s">
        <v>110</v>
      </c>
      <c r="E12" s="153">
        <f>F12+J12</f>
        <v>12</v>
      </c>
      <c r="F12" s="162"/>
      <c r="G12" s="162"/>
      <c r="H12" s="162"/>
      <c r="I12" s="162"/>
      <c r="J12" s="152">
        <f>SUM(K12:T12)</f>
        <v>12</v>
      </c>
      <c r="K12" s="162">
        <v>12</v>
      </c>
      <c r="L12" s="162"/>
      <c r="M12" s="162"/>
      <c r="N12" s="162"/>
      <c r="O12" s="162"/>
      <c r="P12" s="162"/>
      <c r="Q12" s="162"/>
      <c r="R12" s="162"/>
      <c r="S12" s="162"/>
      <c r="T12" s="162"/>
      <c r="U12" s="162"/>
      <c r="V12" s="162"/>
      <c r="W12" s="162"/>
      <c r="X12" s="162"/>
      <c r="Y12" s="162"/>
    </row>
    <row r="13" spans="1:25" ht="25.5" customHeight="1">
      <c r="A13" s="52" t="s">
        <v>103</v>
      </c>
      <c r="B13" s="52" t="s">
        <v>101</v>
      </c>
      <c r="C13" s="52" t="s">
        <v>111</v>
      </c>
      <c r="D13" s="204" t="s">
        <v>112</v>
      </c>
      <c r="E13" s="153">
        <f>F13+J13</f>
        <v>28</v>
      </c>
      <c r="F13" s="162"/>
      <c r="G13" s="162"/>
      <c r="H13" s="162"/>
      <c r="I13" s="162"/>
      <c r="J13" s="162">
        <f>SUM(K13:T13)</f>
        <v>28</v>
      </c>
      <c r="K13" s="162"/>
      <c r="L13" s="162"/>
      <c r="M13" s="162"/>
      <c r="N13" s="162"/>
      <c r="O13" s="162">
        <v>28</v>
      </c>
      <c r="P13" s="162"/>
      <c r="Q13" s="162"/>
      <c r="R13" s="162"/>
      <c r="S13" s="162"/>
      <c r="T13" s="162"/>
      <c r="U13" s="162"/>
      <c r="V13" s="162"/>
      <c r="W13" s="162"/>
      <c r="X13" s="162"/>
      <c r="Y13" s="162"/>
    </row>
    <row r="14" spans="1:25" ht="25.5" customHeight="1">
      <c r="A14" s="52" t="s">
        <v>113</v>
      </c>
      <c r="B14" s="52"/>
      <c r="C14" s="52"/>
      <c r="D14" s="204" t="s">
        <v>114</v>
      </c>
      <c r="E14" s="153">
        <v>111.64</v>
      </c>
      <c r="F14" s="162">
        <v>111.64</v>
      </c>
      <c r="G14" s="162">
        <v>111.64</v>
      </c>
      <c r="H14" s="162"/>
      <c r="I14" s="162"/>
      <c r="J14" s="162"/>
      <c r="K14" s="162"/>
      <c r="L14" s="162"/>
      <c r="M14" s="162"/>
      <c r="N14" s="162"/>
      <c r="O14" s="162"/>
      <c r="P14" s="162"/>
      <c r="Q14" s="162"/>
      <c r="R14" s="162"/>
      <c r="S14" s="162"/>
      <c r="T14" s="162"/>
      <c r="U14" s="162"/>
      <c r="V14" s="162"/>
      <c r="W14" s="162"/>
      <c r="X14" s="162"/>
      <c r="Y14" s="162"/>
    </row>
    <row r="15" spans="1:25" ht="25.5" customHeight="1">
      <c r="A15" s="52" t="s">
        <v>113</v>
      </c>
      <c r="B15" s="52" t="s">
        <v>105</v>
      </c>
      <c r="C15" s="52"/>
      <c r="D15" s="204" t="s">
        <v>115</v>
      </c>
      <c r="E15" s="162">
        <f>F15+J15</f>
        <v>111.64</v>
      </c>
      <c r="F15" s="162">
        <f>G15+H15+I15</f>
        <v>111.64</v>
      </c>
      <c r="G15" s="162">
        <f>G16</f>
        <v>111.64</v>
      </c>
      <c r="H15" s="162"/>
      <c r="I15" s="162"/>
      <c r="J15" s="162"/>
      <c r="K15" s="162"/>
      <c r="L15" s="162"/>
      <c r="M15" s="162"/>
      <c r="N15" s="162"/>
      <c r="O15" s="162"/>
      <c r="P15" s="162"/>
      <c r="Q15" s="162"/>
      <c r="R15" s="162"/>
      <c r="S15" s="162"/>
      <c r="T15" s="162"/>
      <c r="U15" s="162"/>
      <c r="V15" s="162"/>
      <c r="W15" s="162"/>
      <c r="X15" s="162"/>
      <c r="Y15" s="162"/>
    </row>
    <row r="16" spans="1:25" ht="25.5" customHeight="1">
      <c r="A16" s="52" t="s">
        <v>113</v>
      </c>
      <c r="B16" s="52" t="s">
        <v>105</v>
      </c>
      <c r="C16" s="52" t="s">
        <v>101</v>
      </c>
      <c r="D16" s="204" t="s">
        <v>116</v>
      </c>
      <c r="E16" s="162">
        <f>F16+J16</f>
        <v>111.64</v>
      </c>
      <c r="F16" s="162">
        <f>G16+H16+I16</f>
        <v>111.64</v>
      </c>
      <c r="G16" s="162">
        <v>111.64</v>
      </c>
      <c r="H16" s="162"/>
      <c r="I16" s="162"/>
      <c r="J16" s="162"/>
      <c r="K16" s="162"/>
      <c r="L16" s="162"/>
      <c r="M16" s="162"/>
      <c r="N16" s="162"/>
      <c r="O16" s="162"/>
      <c r="P16" s="162"/>
      <c r="Q16" s="162"/>
      <c r="R16" s="162"/>
      <c r="S16" s="162"/>
      <c r="T16" s="162"/>
      <c r="U16" s="162"/>
      <c r="V16" s="162"/>
      <c r="W16" s="162"/>
      <c r="X16" s="162"/>
      <c r="Y16" s="162"/>
    </row>
    <row r="17" spans="1:28" ht="25.5" customHeight="1">
      <c r="A17" s="157" t="s">
        <v>143</v>
      </c>
      <c r="B17" s="157"/>
      <c r="C17" s="157"/>
      <c r="D17" s="157"/>
      <c r="E17" s="157"/>
      <c r="F17" s="157"/>
      <c r="G17" s="157"/>
      <c r="H17" s="157"/>
      <c r="I17" s="157"/>
      <c r="J17" s="157"/>
      <c r="K17" s="157"/>
      <c r="L17" s="157"/>
      <c r="M17" s="157"/>
      <c r="N17" s="140"/>
      <c r="O17" s="140"/>
      <c r="P17" s="140"/>
      <c r="R17" s="140"/>
      <c r="S17" s="140"/>
      <c r="T17" s="140"/>
      <c r="W17" s="140"/>
      <c r="X17" s="140"/>
      <c r="Y17" s="140"/>
      <c r="Z17" s="140"/>
      <c r="AB17" s="140"/>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9">
    <mergeCell ref="A2:Y2"/>
    <mergeCell ref="W3:Y3"/>
    <mergeCell ref="A4:D4"/>
    <mergeCell ref="F4:I4"/>
    <mergeCell ref="J4:T4"/>
    <mergeCell ref="A5:C5"/>
    <mergeCell ref="A17:M17"/>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13888888888889" right="0.7513888888888889" top="1" bottom="1" header="0.5" footer="0.5"/>
  <pageSetup fitToHeight="1" fitToWidth="1" horizontalDpi="600" verticalDpi="600" orientation="landscape" scale="50"/>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2"/>
  <sheetViews>
    <sheetView showGridLines="0" showZeros="0" view="pageBreakPreview" zoomScaleSheetLayoutView="100" workbookViewId="0" topLeftCell="A1">
      <selection activeCell="F6" sqref="F6"/>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57" t="s">
        <v>144</v>
      </c>
    </row>
    <row r="2" spans="1:6" ht="12.75" customHeight="1">
      <c r="A2" s="127" t="s">
        <v>145</v>
      </c>
      <c r="B2" s="127"/>
      <c r="C2" s="127"/>
      <c r="D2" s="127"/>
      <c r="E2" s="127"/>
      <c r="F2" s="127"/>
    </row>
    <row r="3" ht="22.5" customHeight="1">
      <c r="F3" t="s">
        <v>3</v>
      </c>
    </row>
    <row r="4" spans="1:6" ht="22.5" customHeight="1">
      <c r="A4" s="211" t="s">
        <v>4</v>
      </c>
      <c r="B4" s="212"/>
      <c r="C4" s="213" t="s">
        <v>5</v>
      </c>
      <c r="D4" s="213"/>
      <c r="E4" s="213"/>
      <c r="F4" s="213"/>
    </row>
    <row r="5" spans="1:6" ht="22.5" customHeight="1">
      <c r="A5" s="214" t="s">
        <v>6</v>
      </c>
      <c r="B5" s="148" t="s">
        <v>7</v>
      </c>
      <c r="C5" s="215" t="s">
        <v>8</v>
      </c>
      <c r="D5" s="216" t="s">
        <v>9</v>
      </c>
      <c r="E5" s="217" t="s">
        <v>10</v>
      </c>
      <c r="F5" s="218" t="s">
        <v>7</v>
      </c>
    </row>
    <row r="6" spans="1:6" s="56" customFormat="1" ht="22.5" customHeight="1">
      <c r="A6" s="219" t="s">
        <v>11</v>
      </c>
      <c r="B6" s="220">
        <f>B7+B8</f>
        <v>2168.19</v>
      </c>
      <c r="C6" s="221" t="s">
        <v>12</v>
      </c>
      <c r="D6" s="222"/>
      <c r="E6" s="221" t="s">
        <v>13</v>
      </c>
      <c r="F6" s="223">
        <f>SUM(F7:F9)</f>
        <v>2120.19</v>
      </c>
    </row>
    <row r="7" spans="1:6" s="56" customFormat="1" ht="22.5" customHeight="1">
      <c r="A7" s="219" t="s">
        <v>14</v>
      </c>
      <c r="B7" s="224">
        <v>2158.19</v>
      </c>
      <c r="C7" s="221" t="s">
        <v>15</v>
      </c>
      <c r="D7" s="222"/>
      <c r="E7" s="221" t="s">
        <v>16</v>
      </c>
      <c r="F7" s="225">
        <v>2075.29</v>
      </c>
    </row>
    <row r="8" spans="1:6" s="56" customFormat="1" ht="22.5" customHeight="1">
      <c r="A8" s="226" t="s">
        <v>146</v>
      </c>
      <c r="B8" s="227">
        <v>10</v>
      </c>
      <c r="C8" s="221" t="s">
        <v>18</v>
      </c>
      <c r="D8" s="222"/>
      <c r="E8" s="221" t="s">
        <v>19</v>
      </c>
      <c r="F8" s="222">
        <v>44.9</v>
      </c>
    </row>
    <row r="9" spans="1:6" s="56" customFormat="1" ht="22.5" customHeight="1">
      <c r="A9" s="219" t="s">
        <v>20</v>
      </c>
      <c r="B9" s="220"/>
      <c r="C9" s="221" t="s">
        <v>21</v>
      </c>
      <c r="D9" s="222"/>
      <c r="E9" s="221" t="s">
        <v>22</v>
      </c>
      <c r="F9" s="222"/>
    </row>
    <row r="10" spans="1:6" s="56" customFormat="1" ht="22.5" customHeight="1">
      <c r="A10" s="228"/>
      <c r="B10" s="229"/>
      <c r="C10" s="219" t="s">
        <v>24</v>
      </c>
      <c r="D10" s="222"/>
      <c r="E10" s="221" t="s">
        <v>25</v>
      </c>
      <c r="F10" s="223">
        <f>SUM(F11:F15)</f>
        <v>48</v>
      </c>
    </row>
    <row r="11" spans="1:6" s="56" customFormat="1" ht="22.5" customHeight="1">
      <c r="A11" s="228"/>
      <c r="B11" s="228"/>
      <c r="C11" s="219" t="s">
        <v>27</v>
      </c>
      <c r="D11" s="222"/>
      <c r="E11" s="221" t="s">
        <v>28</v>
      </c>
      <c r="F11" s="225">
        <v>20</v>
      </c>
    </row>
    <row r="12" spans="1:6" s="56" customFormat="1" ht="22.5" customHeight="1">
      <c r="A12" s="228"/>
      <c r="B12" s="228"/>
      <c r="C12" s="219" t="s">
        <v>30</v>
      </c>
      <c r="D12" s="222"/>
      <c r="E12" s="221" t="s">
        <v>31</v>
      </c>
      <c r="F12" s="222"/>
    </row>
    <row r="13" spans="1:6" s="56" customFormat="1" ht="22.5" customHeight="1">
      <c r="A13" s="228"/>
      <c r="B13" s="228"/>
      <c r="C13" s="219" t="s">
        <v>33</v>
      </c>
      <c r="D13" s="222"/>
      <c r="E13" s="221" t="s">
        <v>34</v>
      </c>
      <c r="F13" s="222"/>
    </row>
    <row r="14" spans="1:6" s="56" customFormat="1" ht="22.5" customHeight="1">
      <c r="A14" s="228"/>
      <c r="B14" s="228"/>
      <c r="C14" s="219" t="s">
        <v>36</v>
      </c>
      <c r="D14" s="222"/>
      <c r="E14" s="221" t="s">
        <v>37</v>
      </c>
      <c r="F14" s="222"/>
    </row>
    <row r="15" spans="1:6" s="56" customFormat="1" ht="22.5" customHeight="1">
      <c r="A15" s="228"/>
      <c r="B15" s="228"/>
      <c r="C15" s="219" t="s">
        <v>39</v>
      </c>
      <c r="D15" s="222">
        <v>2056.55</v>
      </c>
      <c r="E15" s="221" t="s">
        <v>40</v>
      </c>
      <c r="F15" s="222">
        <v>28</v>
      </c>
    </row>
    <row r="16" spans="1:6" s="56" customFormat="1" ht="22.5" customHeight="1">
      <c r="A16" s="228"/>
      <c r="B16" s="228"/>
      <c r="C16" s="219" t="s">
        <v>42</v>
      </c>
      <c r="D16" s="222"/>
      <c r="E16" s="221" t="s">
        <v>43</v>
      </c>
      <c r="F16" s="222"/>
    </row>
    <row r="17" spans="1:6" s="56" customFormat="1" ht="22.5" customHeight="1">
      <c r="A17" s="228"/>
      <c r="B17" s="228"/>
      <c r="C17" s="219" t="s">
        <v>44</v>
      </c>
      <c r="D17" s="222"/>
      <c r="E17" s="221" t="s">
        <v>45</v>
      </c>
      <c r="F17" s="222"/>
    </row>
    <row r="18" spans="1:6" s="56" customFormat="1" ht="22.5" customHeight="1">
      <c r="A18" s="228"/>
      <c r="B18" s="228"/>
      <c r="C18" s="219" t="s">
        <v>46</v>
      </c>
      <c r="D18" s="222"/>
      <c r="E18" s="221" t="s">
        <v>47</v>
      </c>
      <c r="F18" s="222"/>
    </row>
    <row r="19" spans="1:6" s="56" customFormat="1" ht="22.5" customHeight="1">
      <c r="A19" s="228"/>
      <c r="B19" s="228"/>
      <c r="C19" s="219" t="s">
        <v>48</v>
      </c>
      <c r="D19" s="222"/>
      <c r="E19" s="221" t="s">
        <v>49</v>
      </c>
      <c r="F19" s="222"/>
    </row>
    <row r="20" spans="1:6" s="56" customFormat="1" ht="22.5" customHeight="1">
      <c r="A20" s="228"/>
      <c r="B20" s="228"/>
      <c r="C20" s="219" t="s">
        <v>50</v>
      </c>
      <c r="D20" s="222"/>
      <c r="E20" s="221" t="s">
        <v>51</v>
      </c>
      <c r="F20" s="223"/>
    </row>
    <row r="21" spans="1:6" s="56" customFormat="1" ht="22.5" customHeight="1">
      <c r="A21" s="228"/>
      <c r="B21" s="228"/>
      <c r="C21" s="219" t="s">
        <v>52</v>
      </c>
      <c r="D21" s="222">
        <v>111.64</v>
      </c>
      <c r="E21" s="221" t="s">
        <v>53</v>
      </c>
      <c r="F21" s="225"/>
    </row>
    <row r="22" spans="1:6" s="56" customFormat="1" ht="22.5" customHeight="1">
      <c r="A22" s="228"/>
      <c r="B22" s="228"/>
      <c r="C22" s="219" t="s">
        <v>54</v>
      </c>
      <c r="D22" s="222"/>
      <c r="E22" s="230" t="s">
        <v>55</v>
      </c>
      <c r="F22" s="222"/>
    </row>
    <row r="23" spans="1:6" s="56" customFormat="1" ht="22.5" customHeight="1">
      <c r="A23" s="228"/>
      <c r="B23" s="228"/>
      <c r="C23" s="219" t="s">
        <v>56</v>
      </c>
      <c r="D23" s="223"/>
      <c r="E23" s="231" t="s">
        <v>147</v>
      </c>
      <c r="F23" s="223"/>
    </row>
    <row r="24" spans="1:6" s="56" customFormat="1" ht="22.5" customHeight="1">
      <c r="A24" s="228"/>
      <c r="B24" s="228"/>
      <c r="C24" s="219" t="s">
        <v>58</v>
      </c>
      <c r="D24" s="225"/>
      <c r="E24" s="232" t="s">
        <v>59</v>
      </c>
      <c r="F24" s="233"/>
    </row>
    <row r="25" spans="1:6" s="56" customFormat="1" ht="22.5" customHeight="1">
      <c r="A25" s="228"/>
      <c r="B25" s="228"/>
      <c r="C25" s="219" t="s">
        <v>60</v>
      </c>
      <c r="D25" s="222"/>
      <c r="E25" s="221" t="s">
        <v>61</v>
      </c>
      <c r="F25" s="233"/>
    </row>
    <row r="26" spans="1:6" s="56" customFormat="1" ht="22.5" customHeight="1">
      <c r="A26" s="228"/>
      <c r="B26" s="228"/>
      <c r="C26" s="219" t="s">
        <v>62</v>
      </c>
      <c r="D26" s="222"/>
      <c r="E26" s="234"/>
      <c r="F26" s="229"/>
    </row>
    <row r="27" spans="1:6" s="56" customFormat="1" ht="22.5" customHeight="1">
      <c r="A27" s="228"/>
      <c r="B27" s="228"/>
      <c r="C27" s="219" t="s">
        <v>63</v>
      </c>
      <c r="D27" s="223"/>
      <c r="E27" s="234"/>
      <c r="F27" s="228"/>
    </row>
    <row r="28" spans="1:6" ht="22.5" customHeight="1">
      <c r="A28" s="156"/>
      <c r="B28" s="156"/>
      <c r="C28" s="156"/>
      <c r="D28" s="235"/>
      <c r="E28" s="156"/>
      <c r="F28" s="156"/>
    </row>
    <row r="29" spans="1:6" ht="22.5" customHeight="1">
      <c r="A29" s="236"/>
      <c r="B29" s="236"/>
      <c r="C29" s="236"/>
      <c r="D29" s="236"/>
      <c r="E29" s="236"/>
      <c r="F29" s="156"/>
    </row>
    <row r="30" spans="1:6" ht="22.5" customHeight="1">
      <c r="A30" s="156"/>
      <c r="B30" s="156"/>
      <c r="C30" s="156"/>
      <c r="D30" s="156"/>
      <c r="E30" s="156"/>
      <c r="F30" s="156"/>
    </row>
    <row r="31" spans="1:6" ht="22.5" customHeight="1">
      <c r="A31" s="214" t="s">
        <v>66</v>
      </c>
      <c r="B31" s="237">
        <f>B6</f>
        <v>2168.19</v>
      </c>
      <c r="C31" s="214" t="s">
        <v>67</v>
      </c>
      <c r="D31" s="237">
        <f>SUM(D15:D30)</f>
        <v>2168.19</v>
      </c>
      <c r="E31" s="214" t="s">
        <v>67</v>
      </c>
      <c r="F31" s="237">
        <f>F6+F10</f>
        <v>2168.19</v>
      </c>
    </row>
    <row r="32" spans="1:6" ht="12.75" customHeight="1">
      <c r="A32" s="238" t="s">
        <v>148</v>
      </c>
      <c r="B32" s="238"/>
      <c r="C32" s="238"/>
      <c r="D32" s="238"/>
      <c r="E32" s="238"/>
      <c r="F32" s="238"/>
    </row>
  </sheetData>
  <sheetProtection/>
  <mergeCells count="4">
    <mergeCell ref="A2:F2"/>
    <mergeCell ref="A4:B4"/>
    <mergeCell ref="C4:F4"/>
    <mergeCell ref="A32:F32"/>
  </mergeCells>
  <printOptions horizontalCentered="1"/>
  <pageMargins left="0.7513888888888889" right="0.7513888888888889" top="1" bottom="1" header="0.5" footer="0.5"/>
  <pageSetup fitToHeight="1" fitToWidth="1" horizontalDpi="600" verticalDpi="600" orientation="portrait" scale="63"/>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Y21"/>
  <sheetViews>
    <sheetView showGridLines="0" showZeros="0" view="pageBreakPreview" zoomScaleSheetLayoutView="100" workbookViewId="0" topLeftCell="A1">
      <selection activeCell="F10" sqref="F10"/>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6" width="12.16015625" style="0" customWidth="1"/>
    <col min="7" max="7" width="10" style="0" customWidth="1"/>
    <col min="8" max="8" width="12.16015625" style="0" customWidth="1"/>
    <col min="9" max="9" width="11" style="0" customWidth="1"/>
    <col min="10" max="10" width="10.33203125" style="0" customWidth="1"/>
    <col min="11" max="11" width="12.66015625" style="0" customWidth="1"/>
    <col min="12" max="12" width="11.16015625" style="0" customWidth="1"/>
    <col min="13" max="13" width="6.83203125"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57" t="s">
        <v>149</v>
      </c>
      <c r="N1" s="57"/>
    </row>
    <row r="2" spans="1:25" ht="69.75" customHeight="1">
      <c r="A2" s="196" t="s">
        <v>150</v>
      </c>
      <c r="B2" s="196"/>
      <c r="C2" s="196"/>
      <c r="D2" s="196"/>
      <c r="E2" s="196"/>
      <c r="F2" s="196"/>
      <c r="G2" s="196"/>
      <c r="H2" s="196"/>
      <c r="I2" s="196"/>
      <c r="J2" s="196"/>
      <c r="K2" s="196"/>
      <c r="L2" s="196"/>
      <c r="M2" s="196"/>
      <c r="N2" s="196"/>
      <c r="O2" s="196"/>
      <c r="P2" s="196"/>
      <c r="Q2" s="196"/>
      <c r="R2" s="196"/>
      <c r="S2" s="196"/>
      <c r="T2" s="196"/>
      <c r="U2" s="196"/>
      <c r="V2" s="196"/>
      <c r="W2" s="196"/>
      <c r="X2" s="196"/>
      <c r="Y2" s="196"/>
    </row>
    <row r="3" ht="16.5" customHeight="1">
      <c r="Y3" s="210" t="s">
        <v>151</v>
      </c>
    </row>
    <row r="4" spans="1:25" ht="20.25" customHeight="1">
      <c r="A4" s="129" t="s">
        <v>121</v>
      </c>
      <c r="B4" s="129"/>
      <c r="C4" s="129"/>
      <c r="D4" s="146"/>
      <c r="E4" s="147" t="s">
        <v>72</v>
      </c>
      <c r="F4" s="132" t="s">
        <v>122</v>
      </c>
      <c r="G4" s="132"/>
      <c r="H4" s="132"/>
      <c r="I4" s="146"/>
      <c r="J4" s="158" t="s">
        <v>123</v>
      </c>
      <c r="K4" s="158"/>
      <c r="L4" s="158"/>
      <c r="M4" s="158"/>
      <c r="N4" s="158"/>
      <c r="O4" s="158"/>
      <c r="P4" s="158"/>
      <c r="Q4" s="158"/>
      <c r="R4" s="158"/>
      <c r="S4" s="158"/>
      <c r="T4" s="158"/>
      <c r="U4" s="130" t="s">
        <v>124</v>
      </c>
      <c r="V4" s="130" t="s">
        <v>125</v>
      </c>
      <c r="W4" s="130" t="s">
        <v>126</v>
      </c>
      <c r="X4" s="130" t="s">
        <v>127</v>
      </c>
      <c r="Y4" s="130" t="s">
        <v>128</v>
      </c>
    </row>
    <row r="5" spans="1:25" ht="25.5" customHeight="1">
      <c r="A5" s="129" t="s">
        <v>95</v>
      </c>
      <c r="B5" s="129"/>
      <c r="C5" s="147"/>
      <c r="D5" s="147" t="s">
        <v>96</v>
      </c>
      <c r="E5" s="147"/>
      <c r="F5" s="129" t="s">
        <v>129</v>
      </c>
      <c r="G5" s="130" t="s">
        <v>130</v>
      </c>
      <c r="H5" s="130" t="s">
        <v>131</v>
      </c>
      <c r="I5" s="158" t="s">
        <v>132</v>
      </c>
      <c r="J5" s="159" t="s">
        <v>129</v>
      </c>
      <c r="K5" s="159" t="s">
        <v>133</v>
      </c>
      <c r="L5" s="159" t="s">
        <v>134</v>
      </c>
      <c r="M5" s="159" t="s">
        <v>135</v>
      </c>
      <c r="N5" s="159" t="s">
        <v>136</v>
      </c>
      <c r="O5" s="159" t="s">
        <v>137</v>
      </c>
      <c r="P5" s="159" t="s">
        <v>138</v>
      </c>
      <c r="Q5" s="159" t="s">
        <v>139</v>
      </c>
      <c r="R5" s="159" t="s">
        <v>140</v>
      </c>
      <c r="S5" s="159" t="s">
        <v>141</v>
      </c>
      <c r="T5" s="159" t="s">
        <v>142</v>
      </c>
      <c r="U5" s="130"/>
      <c r="V5" s="130"/>
      <c r="W5" s="130"/>
      <c r="X5" s="130"/>
      <c r="Y5" s="130"/>
    </row>
    <row r="6" spans="1:25" ht="25.5" customHeight="1">
      <c r="A6" s="148" t="s">
        <v>97</v>
      </c>
      <c r="B6" s="148" t="s">
        <v>98</v>
      </c>
      <c r="C6" s="149" t="s">
        <v>99</v>
      </c>
      <c r="D6" s="146"/>
      <c r="E6" s="146"/>
      <c r="F6" s="132"/>
      <c r="G6" s="133"/>
      <c r="H6" s="133"/>
      <c r="I6" s="160"/>
      <c r="J6" s="160"/>
      <c r="K6" s="160"/>
      <c r="L6" s="160"/>
      <c r="M6" s="160"/>
      <c r="N6" s="160"/>
      <c r="O6" s="160"/>
      <c r="P6" s="160"/>
      <c r="Q6" s="160"/>
      <c r="R6" s="160"/>
      <c r="S6" s="160"/>
      <c r="T6" s="160"/>
      <c r="U6" s="133"/>
      <c r="V6" s="133"/>
      <c r="W6" s="133"/>
      <c r="X6" s="133"/>
      <c r="Y6" s="133"/>
    </row>
    <row r="7" spans="1:25" ht="25.5" customHeight="1">
      <c r="A7" s="197">
        <v>213</v>
      </c>
      <c r="B7" s="197"/>
      <c r="C7" s="149"/>
      <c r="D7" s="198" t="s">
        <v>100</v>
      </c>
      <c r="E7" s="149">
        <f>E8</f>
        <v>2056.55</v>
      </c>
      <c r="F7" s="149">
        <f>F8</f>
        <v>2008.5500000000002</v>
      </c>
      <c r="G7" s="149">
        <f>G8</f>
        <v>1963.65</v>
      </c>
      <c r="H7" s="149">
        <f>H8</f>
        <v>44.9</v>
      </c>
      <c r="I7" s="200">
        <f aca="true" t="shared" si="0" ref="I7:O7">I8</f>
        <v>0</v>
      </c>
      <c r="J7" s="200">
        <f t="shared" si="0"/>
        <v>48</v>
      </c>
      <c r="K7" s="200">
        <f t="shared" si="0"/>
        <v>20</v>
      </c>
      <c r="L7" s="200">
        <f t="shared" si="0"/>
        <v>0</v>
      </c>
      <c r="M7" s="200">
        <f t="shared" si="0"/>
        <v>0</v>
      </c>
      <c r="N7" s="200">
        <f t="shared" si="0"/>
        <v>0</v>
      </c>
      <c r="O7" s="200">
        <f t="shared" si="0"/>
        <v>28</v>
      </c>
      <c r="P7" s="160"/>
      <c r="Q7" s="160"/>
      <c r="R7" s="160"/>
      <c r="S7" s="160"/>
      <c r="T7" s="160"/>
      <c r="U7" s="160"/>
      <c r="V7" s="160"/>
      <c r="W7" s="160"/>
      <c r="X7" s="160"/>
      <c r="Y7" s="133"/>
    </row>
    <row r="8" spans="1:25" ht="25.5" customHeight="1">
      <c r="A8" s="197">
        <v>213</v>
      </c>
      <c r="B8" s="197" t="s">
        <v>101</v>
      </c>
      <c r="C8" s="149"/>
      <c r="D8" s="199" t="s">
        <v>102</v>
      </c>
      <c r="E8" s="149">
        <f>SUM(E9:E12)</f>
        <v>2056.55</v>
      </c>
      <c r="F8" s="200">
        <f>SUM(F9:F12)</f>
        <v>2008.5500000000002</v>
      </c>
      <c r="G8" s="200">
        <f aca="true" t="shared" si="1" ref="G8:O8">SUM(G9:G12)</f>
        <v>1963.65</v>
      </c>
      <c r="H8" s="200">
        <f t="shared" si="1"/>
        <v>44.9</v>
      </c>
      <c r="I8" s="200">
        <f t="shared" si="1"/>
        <v>0</v>
      </c>
      <c r="J8" s="200">
        <f t="shared" si="1"/>
        <v>48</v>
      </c>
      <c r="K8" s="200">
        <f t="shared" si="1"/>
        <v>20</v>
      </c>
      <c r="L8" s="200">
        <f t="shared" si="1"/>
        <v>0</v>
      </c>
      <c r="M8" s="200">
        <f t="shared" si="1"/>
        <v>0</v>
      </c>
      <c r="N8" s="200">
        <f t="shared" si="1"/>
        <v>0</v>
      </c>
      <c r="O8" s="200">
        <f t="shared" si="1"/>
        <v>28</v>
      </c>
      <c r="P8" s="160"/>
      <c r="Q8" s="160"/>
      <c r="R8" s="160"/>
      <c r="S8" s="160"/>
      <c r="T8" s="160"/>
      <c r="U8" s="160"/>
      <c r="V8" s="160"/>
      <c r="W8" s="160"/>
      <c r="X8" s="160"/>
      <c r="Y8" s="133"/>
    </row>
    <row r="9" spans="1:25" ht="25.5" customHeight="1">
      <c r="A9" s="149" t="s">
        <v>103</v>
      </c>
      <c r="B9" s="149" t="s">
        <v>101</v>
      </c>
      <c r="C9" s="149" t="s">
        <v>101</v>
      </c>
      <c r="D9" s="199" t="s">
        <v>104</v>
      </c>
      <c r="E9" s="149">
        <f>F9+J9</f>
        <v>2008.5500000000002</v>
      </c>
      <c r="F9" s="200">
        <f>SUM(G9:I9)</f>
        <v>2008.5500000000002</v>
      </c>
      <c r="G9" s="201">
        <v>1963.65</v>
      </c>
      <c r="H9" s="202">
        <v>44.9</v>
      </c>
      <c r="I9" s="202"/>
      <c r="J9" s="205"/>
      <c r="K9" s="206"/>
      <c r="L9" s="206"/>
      <c r="M9" s="207"/>
      <c r="N9" s="207"/>
      <c r="O9" s="208"/>
      <c r="P9" s="206"/>
      <c r="Q9" s="206"/>
      <c r="R9" s="206"/>
      <c r="S9" s="160"/>
      <c r="T9" s="160"/>
      <c r="U9" s="160"/>
      <c r="V9" s="160"/>
      <c r="W9" s="160"/>
      <c r="X9" s="160"/>
      <c r="Y9" s="133"/>
    </row>
    <row r="10" spans="1:25" ht="25.5" customHeight="1">
      <c r="A10" s="149" t="s">
        <v>103</v>
      </c>
      <c r="B10" s="149" t="s">
        <v>101</v>
      </c>
      <c r="C10" s="149" t="s">
        <v>105</v>
      </c>
      <c r="D10" s="199" t="s">
        <v>106</v>
      </c>
      <c r="E10" s="149">
        <f>F10+J10</f>
        <v>8</v>
      </c>
      <c r="F10" s="149"/>
      <c r="G10" s="146"/>
      <c r="H10" s="202"/>
      <c r="I10" s="202"/>
      <c r="J10" s="205">
        <f>SUM(K10:T10)</f>
        <v>8</v>
      </c>
      <c r="K10" s="206">
        <v>8</v>
      </c>
      <c r="L10" s="206"/>
      <c r="M10" s="207"/>
      <c r="N10" s="207"/>
      <c r="O10" s="208"/>
      <c r="P10" s="206"/>
      <c r="Q10" s="206"/>
      <c r="R10" s="206"/>
      <c r="S10" s="160"/>
      <c r="T10" s="160"/>
      <c r="U10" s="160"/>
      <c r="V10" s="160"/>
      <c r="W10" s="160"/>
      <c r="X10" s="160"/>
      <c r="Y10" s="133"/>
    </row>
    <row r="11" spans="1:25" s="195" customFormat="1" ht="25.5" customHeight="1">
      <c r="A11" s="52" t="s">
        <v>103</v>
      </c>
      <c r="B11" s="52" t="s">
        <v>101</v>
      </c>
      <c r="C11" s="52" t="s">
        <v>109</v>
      </c>
      <c r="D11" s="203" t="s">
        <v>110</v>
      </c>
      <c r="E11" s="149">
        <f>F11+J11</f>
        <v>12</v>
      </c>
      <c r="F11" s="162"/>
      <c r="G11" s="162"/>
      <c r="H11" s="162"/>
      <c r="I11" s="209"/>
      <c r="J11" s="202">
        <f>SUM(K11:T11)</f>
        <v>12</v>
      </c>
      <c r="K11" s="162">
        <v>12</v>
      </c>
      <c r="L11" s="162"/>
      <c r="M11" s="162"/>
      <c r="N11" s="162"/>
      <c r="O11" s="162"/>
      <c r="P11" s="162"/>
      <c r="Q11" s="162"/>
      <c r="R11" s="162"/>
      <c r="S11" s="162"/>
      <c r="T11" s="162"/>
      <c r="U11" s="162"/>
      <c r="V11" s="162"/>
      <c r="W11" s="162"/>
      <c r="X11" s="162"/>
      <c r="Y11" s="162"/>
    </row>
    <row r="12" spans="1:25" s="195" customFormat="1" ht="25.5" customHeight="1">
      <c r="A12" s="52" t="s">
        <v>103</v>
      </c>
      <c r="B12" s="52" t="s">
        <v>101</v>
      </c>
      <c r="C12" s="52" t="s">
        <v>111</v>
      </c>
      <c r="D12" s="203" t="s">
        <v>112</v>
      </c>
      <c r="E12" s="149">
        <f>F12+J12</f>
        <v>28</v>
      </c>
      <c r="F12" s="162"/>
      <c r="G12" s="162"/>
      <c r="H12" s="162"/>
      <c r="I12" s="209"/>
      <c r="J12" s="202">
        <f>SUM(K12:T12)</f>
        <v>28</v>
      </c>
      <c r="K12" s="162"/>
      <c r="L12" s="162"/>
      <c r="M12" s="162"/>
      <c r="N12" s="162"/>
      <c r="O12" s="162">
        <v>28</v>
      </c>
      <c r="P12" s="162"/>
      <c r="Q12" s="162"/>
      <c r="R12" s="162"/>
      <c r="S12" s="162"/>
      <c r="T12" s="162"/>
      <c r="U12" s="162"/>
      <c r="V12" s="162"/>
      <c r="W12" s="162"/>
      <c r="X12" s="162"/>
      <c r="Y12" s="162"/>
    </row>
    <row r="13" spans="1:25" s="195" customFormat="1" ht="25.5" customHeight="1">
      <c r="A13" s="52" t="s">
        <v>113</v>
      </c>
      <c r="B13" s="52"/>
      <c r="C13" s="52"/>
      <c r="D13" s="204" t="s">
        <v>114</v>
      </c>
      <c r="E13" s="149">
        <f>E14</f>
        <v>111.64</v>
      </c>
      <c r="F13" s="149">
        <f>F14</f>
        <v>111.64</v>
      </c>
      <c r="G13" s="149">
        <f>G14</f>
        <v>111.64</v>
      </c>
      <c r="H13" s="162"/>
      <c r="I13" s="209"/>
      <c r="J13" s="202"/>
      <c r="K13" s="162"/>
      <c r="L13" s="162"/>
      <c r="M13" s="162"/>
      <c r="N13" s="162"/>
      <c r="O13" s="162"/>
      <c r="P13" s="162"/>
      <c r="Q13" s="162"/>
      <c r="R13" s="162"/>
      <c r="S13" s="162"/>
      <c r="T13" s="162"/>
      <c r="U13" s="162"/>
      <c r="V13" s="162"/>
      <c r="W13" s="162"/>
      <c r="X13" s="162"/>
      <c r="Y13" s="162"/>
    </row>
    <row r="14" spans="1:25" s="195" customFormat="1" ht="25.5" customHeight="1">
      <c r="A14" s="52" t="s">
        <v>113</v>
      </c>
      <c r="B14" s="52" t="s">
        <v>105</v>
      </c>
      <c r="C14" s="52"/>
      <c r="D14" s="203" t="s">
        <v>115</v>
      </c>
      <c r="E14" s="162">
        <v>111.64</v>
      </c>
      <c r="F14" s="200">
        <v>111.64</v>
      </c>
      <c r="G14" s="162">
        <v>111.64</v>
      </c>
      <c r="H14" s="162"/>
      <c r="I14" s="162"/>
      <c r="J14" s="162"/>
      <c r="K14" s="162"/>
      <c r="L14" s="162"/>
      <c r="M14" s="162"/>
      <c r="N14" s="162"/>
      <c r="O14" s="162"/>
      <c r="P14" s="162"/>
      <c r="Q14" s="162"/>
      <c r="R14" s="162"/>
      <c r="S14" s="162"/>
      <c r="T14" s="162"/>
      <c r="U14" s="162"/>
      <c r="V14" s="162"/>
      <c r="W14" s="162"/>
      <c r="X14" s="162"/>
      <c r="Y14" s="162"/>
    </row>
    <row r="15" spans="1:25" s="195" customFormat="1" ht="25.5" customHeight="1">
      <c r="A15" s="52" t="s">
        <v>113</v>
      </c>
      <c r="B15" s="52" t="s">
        <v>105</v>
      </c>
      <c r="C15" s="52" t="s">
        <v>101</v>
      </c>
      <c r="D15" s="203" t="s">
        <v>116</v>
      </c>
      <c r="E15" s="162">
        <v>111.64</v>
      </c>
      <c r="F15" s="200">
        <f>G15</f>
        <v>111.64</v>
      </c>
      <c r="G15" s="162">
        <v>111.64</v>
      </c>
      <c r="H15" s="162"/>
      <c r="I15" s="162"/>
      <c r="J15" s="162"/>
      <c r="K15" s="162"/>
      <c r="L15" s="162"/>
      <c r="M15" s="162"/>
      <c r="N15" s="162"/>
      <c r="O15" s="162"/>
      <c r="P15" s="162"/>
      <c r="Q15" s="162"/>
      <c r="R15" s="162"/>
      <c r="S15" s="162"/>
      <c r="T15" s="162"/>
      <c r="U15" s="162"/>
      <c r="V15" s="162"/>
      <c r="W15" s="162"/>
      <c r="X15" s="162"/>
      <c r="Y15" s="162"/>
    </row>
    <row r="16" spans="1:25" s="195" customFormat="1" ht="25.5" customHeight="1">
      <c r="A16" s="52"/>
      <c r="B16" s="52"/>
      <c r="C16" s="52"/>
      <c r="D16" s="203"/>
      <c r="E16" s="162"/>
      <c r="F16" s="162"/>
      <c r="G16" s="162"/>
      <c r="H16" s="162"/>
      <c r="I16" s="162"/>
      <c r="J16" s="162"/>
      <c r="K16" s="162"/>
      <c r="L16" s="162"/>
      <c r="M16" s="162"/>
      <c r="N16" s="162"/>
      <c r="O16" s="162"/>
      <c r="P16" s="162"/>
      <c r="Q16" s="162"/>
      <c r="R16" s="162"/>
      <c r="S16" s="162"/>
      <c r="T16" s="162"/>
      <c r="U16" s="162"/>
      <c r="V16" s="162"/>
      <c r="W16" s="162"/>
      <c r="X16" s="162"/>
      <c r="Y16" s="162"/>
    </row>
    <row r="17" spans="1:25" ht="25.5" customHeight="1">
      <c r="A17" s="155"/>
      <c r="B17" s="155"/>
      <c r="C17" s="155"/>
      <c r="D17" s="155"/>
      <c r="E17" s="155"/>
      <c r="F17" s="156"/>
      <c r="G17" s="156"/>
      <c r="H17" s="156"/>
      <c r="I17" s="155"/>
      <c r="J17" s="155"/>
      <c r="K17" s="155"/>
      <c r="L17" s="155"/>
      <c r="M17" s="155"/>
      <c r="N17" s="155"/>
      <c r="O17" s="155"/>
      <c r="P17" s="155"/>
      <c r="Q17" s="155"/>
      <c r="R17" s="155"/>
      <c r="S17" s="155"/>
      <c r="T17" s="156"/>
      <c r="U17" s="156"/>
      <c r="V17" s="156"/>
      <c r="W17" s="156"/>
      <c r="X17" s="156"/>
      <c r="Y17" s="156"/>
    </row>
    <row r="18" spans="1:17" ht="25.5" customHeight="1">
      <c r="A18" s="157" t="s">
        <v>152</v>
      </c>
      <c r="B18" s="157"/>
      <c r="C18" s="157"/>
      <c r="D18" s="157"/>
      <c r="E18" s="157"/>
      <c r="F18" s="157"/>
      <c r="G18" s="157"/>
      <c r="H18" s="157"/>
      <c r="I18" s="157"/>
      <c r="J18" s="157"/>
      <c r="K18" s="157"/>
      <c r="L18" s="157"/>
      <c r="M18" s="157"/>
      <c r="N18" s="157"/>
      <c r="O18" s="157"/>
      <c r="P18" s="157"/>
      <c r="Q18" s="140"/>
    </row>
    <row r="19" spans="5:11" ht="25.5" customHeight="1">
      <c r="E19" s="140"/>
      <c r="F19" s="140"/>
      <c r="G19" s="140"/>
      <c r="K19" s="140"/>
    </row>
    <row r="20" spans="5:7" ht="25.5" customHeight="1">
      <c r="E20" s="140"/>
      <c r="F20" s="140"/>
      <c r="G20" s="140"/>
    </row>
    <row r="21" spans="6:7" ht="25.5" customHeight="1">
      <c r="F21" s="140"/>
      <c r="G21" s="140"/>
    </row>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sheetData>
  <sheetProtection/>
  <mergeCells count="28">
    <mergeCell ref="A2:Y2"/>
    <mergeCell ref="A4:D4"/>
    <mergeCell ref="F4:I4"/>
    <mergeCell ref="J4:T4"/>
    <mergeCell ref="A5:C5"/>
    <mergeCell ref="A18:P18"/>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13888888888889" right="0.7513888888888889" top="1" bottom="1" header="0.5" footer="0.5"/>
  <pageSetup fitToHeight="1" fitToWidth="1" horizontalDpi="600" verticalDpi="600" orientation="landscape" scale="61"/>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Y13"/>
  <sheetViews>
    <sheetView showGridLines="0" showZeros="0" view="pageBreakPreview" zoomScaleSheetLayoutView="100" workbookViewId="0" topLeftCell="B1">
      <selection activeCell="E7" sqref="E7"/>
    </sheetView>
  </sheetViews>
  <sheetFormatPr defaultColWidth="9.16015625" defaultRowHeight="12.75" customHeight="1"/>
  <cols>
    <col min="1" max="1" width="5.83203125" style="0" customWidth="1"/>
    <col min="2" max="2" width="6.16015625" style="0" customWidth="1"/>
    <col min="3" max="3" width="7" style="0" customWidth="1"/>
    <col min="4" max="7" width="9.83203125" style="0" customWidth="1"/>
    <col min="8" max="8" width="8.83203125" style="0" customWidth="1"/>
    <col min="9" max="9" width="7.83203125" style="0" customWidth="1"/>
    <col min="10" max="10" width="9.83203125" style="0" customWidth="1"/>
    <col min="11" max="11" width="7.83203125" style="0" customWidth="1"/>
    <col min="12" max="16" width="15.5" style="0" customWidth="1"/>
    <col min="17" max="17" width="10.83203125" style="0" customWidth="1"/>
    <col min="18" max="18" width="8" style="0" customWidth="1"/>
    <col min="19" max="19" width="10.83203125" style="0" customWidth="1"/>
    <col min="20" max="20" width="10.16015625" style="0" customWidth="1"/>
    <col min="21" max="21" width="12.66015625" style="0" customWidth="1"/>
    <col min="22" max="22" width="14.33203125" style="0" customWidth="1"/>
  </cols>
  <sheetData>
    <row r="1" ht="25.5" customHeight="1">
      <c r="A1" s="57" t="s">
        <v>153</v>
      </c>
    </row>
    <row r="2" spans="1:21" ht="45.75" customHeight="1">
      <c r="A2" s="145" t="s">
        <v>154</v>
      </c>
      <c r="B2" s="145"/>
      <c r="C2" s="145"/>
      <c r="D2" s="145"/>
      <c r="E2" s="145"/>
      <c r="F2" s="145"/>
      <c r="G2" s="145"/>
      <c r="H2" s="145"/>
      <c r="I2" s="145"/>
      <c r="J2" s="145"/>
      <c r="K2" s="145"/>
      <c r="L2" s="145"/>
      <c r="M2" s="145"/>
      <c r="N2" s="145"/>
      <c r="O2" s="145"/>
      <c r="P2" s="145"/>
      <c r="Q2" s="145"/>
      <c r="R2" s="145"/>
      <c r="S2" s="145"/>
      <c r="T2" s="145"/>
      <c r="U2" s="145"/>
    </row>
    <row r="3" ht="16.5" customHeight="1">
      <c r="U3" s="161" t="s">
        <v>155</v>
      </c>
    </row>
    <row r="4" spans="1:21" ht="20.25" customHeight="1">
      <c r="A4" s="129" t="s">
        <v>121</v>
      </c>
      <c r="B4" s="129"/>
      <c r="C4" s="129"/>
      <c r="D4" s="146"/>
      <c r="E4" s="147" t="s">
        <v>72</v>
      </c>
      <c r="F4" s="129" t="s">
        <v>156</v>
      </c>
      <c r="G4" s="129"/>
      <c r="H4" s="129"/>
      <c r="I4" s="129"/>
      <c r="J4" s="129"/>
      <c r="K4" s="188" t="s">
        <v>157</v>
      </c>
      <c r="L4" s="158"/>
      <c r="M4" s="158"/>
      <c r="N4" s="158"/>
      <c r="O4" s="158"/>
      <c r="P4" s="158"/>
      <c r="Q4" s="130" t="s">
        <v>116</v>
      </c>
      <c r="R4" s="191" t="s">
        <v>158</v>
      </c>
      <c r="S4" s="130"/>
      <c r="T4" s="130"/>
      <c r="U4" s="130"/>
    </row>
    <row r="5" spans="1:21" ht="25.5" customHeight="1">
      <c r="A5" s="129" t="s">
        <v>95</v>
      </c>
      <c r="B5" s="129"/>
      <c r="C5" s="147"/>
      <c r="D5" s="147" t="s">
        <v>96</v>
      </c>
      <c r="E5" s="147"/>
      <c r="F5" s="185" t="s">
        <v>129</v>
      </c>
      <c r="G5" s="185" t="s">
        <v>159</v>
      </c>
      <c r="H5" s="186" t="s">
        <v>160</v>
      </c>
      <c r="I5" s="159" t="s">
        <v>161</v>
      </c>
      <c r="J5" s="129" t="s">
        <v>162</v>
      </c>
      <c r="K5" s="189" t="s">
        <v>129</v>
      </c>
      <c r="L5" s="159" t="s">
        <v>163</v>
      </c>
      <c r="M5" s="159" t="s">
        <v>164</v>
      </c>
      <c r="N5" s="159" t="s">
        <v>165</v>
      </c>
      <c r="O5" s="159" t="s">
        <v>166</v>
      </c>
      <c r="P5" s="159" t="s">
        <v>167</v>
      </c>
      <c r="Q5" s="130"/>
      <c r="R5" s="192" t="s">
        <v>129</v>
      </c>
      <c r="S5" s="193" t="s">
        <v>168</v>
      </c>
      <c r="T5" s="186" t="s">
        <v>169</v>
      </c>
      <c r="U5" s="186" t="s">
        <v>158</v>
      </c>
    </row>
    <row r="6" spans="1:25" ht="25.5" customHeight="1">
      <c r="A6" s="148" t="s">
        <v>97</v>
      </c>
      <c r="B6" s="148" t="s">
        <v>98</v>
      </c>
      <c r="C6" s="149" t="s">
        <v>99</v>
      </c>
      <c r="D6" s="146"/>
      <c r="E6" s="146"/>
      <c r="F6" s="132"/>
      <c r="G6" s="132"/>
      <c r="H6" s="133"/>
      <c r="I6" s="160"/>
      <c r="J6" s="132"/>
      <c r="K6" s="190"/>
      <c r="L6" s="160"/>
      <c r="M6" s="160"/>
      <c r="N6" s="160"/>
      <c r="O6" s="160"/>
      <c r="P6" s="160"/>
      <c r="Q6" s="130"/>
      <c r="R6" s="191"/>
      <c r="S6" s="191"/>
      <c r="T6" s="130"/>
      <c r="U6" s="130"/>
      <c r="V6" s="140"/>
      <c r="W6" s="140"/>
      <c r="X6" s="140"/>
      <c r="Y6" s="140"/>
    </row>
    <row r="7" spans="1:21" s="184" customFormat="1" ht="25.5" customHeight="1">
      <c r="A7" s="52" t="s">
        <v>103</v>
      </c>
      <c r="B7" s="52" t="s">
        <v>101</v>
      </c>
      <c r="C7" s="52" t="s">
        <v>101</v>
      </c>
      <c r="D7" s="187" t="s">
        <v>104</v>
      </c>
      <c r="E7" s="162">
        <v>2075.29</v>
      </c>
      <c r="F7" s="162">
        <f>SUM(G7:J7)</f>
        <v>1503.8</v>
      </c>
      <c r="G7" s="162">
        <v>776.6</v>
      </c>
      <c r="H7" s="162">
        <v>462.91</v>
      </c>
      <c r="I7" s="162">
        <v>264.29</v>
      </c>
      <c r="J7" s="162"/>
      <c r="K7" s="162">
        <v>458.95</v>
      </c>
      <c r="L7" s="162">
        <v>248.08</v>
      </c>
      <c r="M7" s="162">
        <v>99.23</v>
      </c>
      <c r="N7" s="162">
        <v>99.23</v>
      </c>
      <c r="O7" s="162"/>
      <c r="P7" s="162">
        <v>12.4</v>
      </c>
      <c r="Q7" s="162">
        <v>111.64</v>
      </c>
      <c r="R7" s="162">
        <v>0.9</v>
      </c>
      <c r="S7" s="194"/>
      <c r="T7" s="162"/>
      <c r="U7" s="162">
        <v>0.9</v>
      </c>
    </row>
    <row r="8" spans="1:25" ht="25.5" customHeight="1">
      <c r="A8" s="156"/>
      <c r="B8" s="155"/>
      <c r="C8" s="155"/>
      <c r="D8" s="155"/>
      <c r="E8" s="155"/>
      <c r="F8" s="155"/>
      <c r="G8" s="155"/>
      <c r="H8" s="155"/>
      <c r="I8" s="155"/>
      <c r="J8" s="156"/>
      <c r="K8" s="156"/>
      <c r="L8" s="155"/>
      <c r="M8" s="156"/>
      <c r="N8" s="155"/>
      <c r="O8" s="156"/>
      <c r="P8" s="155"/>
      <c r="Q8" s="155"/>
      <c r="R8" s="155"/>
      <c r="S8" s="155"/>
      <c r="T8" s="155"/>
      <c r="U8" s="155"/>
      <c r="V8" s="140"/>
      <c r="W8" s="140"/>
      <c r="X8" s="140"/>
      <c r="Y8" s="140"/>
    </row>
    <row r="9" spans="1:24" ht="25.5" customHeight="1">
      <c r="A9" s="157" t="s">
        <v>170</v>
      </c>
      <c r="B9" s="157"/>
      <c r="C9" s="157"/>
      <c r="D9" s="157"/>
      <c r="E9" s="157"/>
      <c r="F9" s="157"/>
      <c r="G9" s="157"/>
      <c r="H9" s="157"/>
      <c r="I9" s="157"/>
      <c r="J9" s="157"/>
      <c r="K9" s="157"/>
      <c r="L9" s="157"/>
      <c r="M9" s="157"/>
      <c r="N9" s="157"/>
      <c r="O9" s="157"/>
      <c r="P9" s="157"/>
      <c r="Q9" s="157"/>
      <c r="R9" s="157"/>
      <c r="S9" s="157"/>
      <c r="T9" s="157"/>
      <c r="U9" s="140"/>
      <c r="V9" s="140"/>
      <c r="W9" s="140"/>
      <c r="X9" s="140"/>
    </row>
    <row r="10" spans="4:20" ht="25.5" customHeight="1">
      <c r="D10" s="140"/>
      <c r="E10" s="140"/>
      <c r="F10" s="140"/>
      <c r="S10" s="140"/>
      <c r="T10" s="140"/>
    </row>
    <row r="11" ht="25.5" customHeight="1">
      <c r="T11" s="140"/>
    </row>
    <row r="12" spans="20:24" ht="25.5" customHeight="1">
      <c r="T12" s="140"/>
      <c r="U12" s="140"/>
      <c r="V12" s="140"/>
      <c r="W12" s="140"/>
      <c r="X12" s="140"/>
    </row>
    <row r="13" ht="25.5" customHeight="1">
      <c r="U13" s="140"/>
    </row>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5">
    <mergeCell ref="A2:U2"/>
    <mergeCell ref="A4:D4"/>
    <mergeCell ref="F4:J4"/>
    <mergeCell ref="K4:P4"/>
    <mergeCell ref="R4:U4"/>
    <mergeCell ref="A5:C5"/>
    <mergeCell ref="A9:T9"/>
    <mergeCell ref="D5:D6"/>
    <mergeCell ref="E4:E6"/>
    <mergeCell ref="F5:F6"/>
    <mergeCell ref="G5:G6"/>
    <mergeCell ref="H5:H6"/>
    <mergeCell ref="I5:I6"/>
    <mergeCell ref="J5:J6"/>
    <mergeCell ref="K5:K6"/>
    <mergeCell ref="L5:L6"/>
    <mergeCell ref="M5:M6"/>
    <mergeCell ref="N5:N6"/>
    <mergeCell ref="O5:O6"/>
    <mergeCell ref="P5:P6"/>
    <mergeCell ref="Q4:Q6"/>
    <mergeCell ref="R5:R6"/>
    <mergeCell ref="S5:S6"/>
    <mergeCell ref="T5:T6"/>
    <mergeCell ref="U5:U6"/>
  </mergeCells>
  <printOptions horizontalCentered="1"/>
  <pageMargins left="0.7513888888888889" right="0.7513888888888889" top="1" bottom="1" header="0.5" footer="0.5"/>
  <pageSetup fitToHeight="1" fitToWidth="1" horizontalDpi="600" verticalDpi="600" orientation="landscape" scale="67"/>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1"/>
  <sheetViews>
    <sheetView showGridLines="0" showZeros="0" view="pageBreakPreview" zoomScaleSheetLayoutView="100" workbookViewId="0" topLeftCell="I1">
      <selection activeCell="A10" sqref="A10:X10"/>
    </sheetView>
  </sheetViews>
  <sheetFormatPr defaultColWidth="9.16015625" defaultRowHeight="12.75" customHeight="1"/>
  <cols>
    <col min="1" max="1" width="5.83203125" style="166" customWidth="1"/>
    <col min="2" max="2" width="6.16015625" style="166" customWidth="1"/>
    <col min="3" max="3" width="7" style="166" customWidth="1"/>
    <col min="4" max="4" width="15.5" style="166" customWidth="1"/>
    <col min="5" max="5" width="12.83203125" style="166" customWidth="1"/>
    <col min="6" max="6" width="9.83203125" style="166" customWidth="1"/>
    <col min="7" max="7" width="8.83203125" style="166" customWidth="1"/>
    <col min="8" max="8" width="8.66015625" style="166" customWidth="1"/>
    <col min="9" max="9" width="9.5" style="166" customWidth="1"/>
    <col min="10" max="10" width="7.33203125" style="166" customWidth="1"/>
    <col min="11" max="11" width="7.83203125" style="166" customWidth="1"/>
    <col min="12" max="12" width="9.16015625" style="166" customWidth="1"/>
    <col min="13" max="13" width="7.83203125" style="166" customWidth="1"/>
    <col min="14" max="14" width="9" style="166" customWidth="1"/>
    <col min="15" max="15" width="9.83203125" style="166" customWidth="1"/>
    <col min="16" max="16" width="8" style="166" customWidth="1"/>
    <col min="17" max="17" width="8.83203125" style="166" customWidth="1"/>
    <col min="18" max="18" width="8.16015625" style="166" customWidth="1"/>
    <col min="19" max="19" width="10.83203125" style="166" customWidth="1"/>
    <col min="20" max="20" width="10.16015625" style="166" customWidth="1"/>
    <col min="21" max="16384" width="9.16015625" style="166" customWidth="1"/>
  </cols>
  <sheetData>
    <row r="1" ht="25.5" customHeight="1">
      <c r="A1" s="57" t="s">
        <v>171</v>
      </c>
    </row>
    <row r="2" spans="1:32" ht="69.75" customHeight="1">
      <c r="A2" s="145" t="s">
        <v>172</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row>
    <row r="3" spans="2:21" ht="16.5" customHeight="1">
      <c r="B3" s="167"/>
      <c r="S3" s="179" t="s">
        <v>155</v>
      </c>
      <c r="U3" s="167"/>
    </row>
    <row r="4" spans="1:32" ht="20.25" customHeight="1">
      <c r="A4" s="129" t="s">
        <v>121</v>
      </c>
      <c r="B4" s="129"/>
      <c r="C4" s="129"/>
      <c r="D4" s="146"/>
      <c r="E4" s="147" t="s">
        <v>72</v>
      </c>
      <c r="F4" s="129" t="s">
        <v>173</v>
      </c>
      <c r="G4" s="129" t="s">
        <v>174</v>
      </c>
      <c r="H4" s="129" t="s">
        <v>175</v>
      </c>
      <c r="I4" s="129" t="s">
        <v>176</v>
      </c>
      <c r="J4" s="129" t="s">
        <v>177</v>
      </c>
      <c r="K4" s="130" t="s">
        <v>178</v>
      </c>
      <c r="L4" s="130" t="s">
        <v>179</v>
      </c>
      <c r="M4" s="130" t="s">
        <v>180</v>
      </c>
      <c r="N4" s="130" t="s">
        <v>181</v>
      </c>
      <c r="O4" s="130" t="s">
        <v>182</v>
      </c>
      <c r="P4" s="131" t="s">
        <v>183</v>
      </c>
      <c r="Q4" s="130" t="s">
        <v>184</v>
      </c>
      <c r="R4" s="130" t="s">
        <v>185</v>
      </c>
      <c r="S4" s="158" t="s">
        <v>186</v>
      </c>
      <c r="T4" s="130" t="s">
        <v>187</v>
      </c>
      <c r="U4" s="131" t="s">
        <v>188</v>
      </c>
      <c r="V4" s="158" t="s">
        <v>189</v>
      </c>
      <c r="W4" s="158" t="s">
        <v>190</v>
      </c>
      <c r="X4" s="158" t="s">
        <v>191</v>
      </c>
      <c r="Y4" s="158" t="s">
        <v>192</v>
      </c>
      <c r="Z4" s="158" t="s">
        <v>193</v>
      </c>
      <c r="AA4" s="158" t="s">
        <v>194</v>
      </c>
      <c r="AB4" s="158" t="s">
        <v>195</v>
      </c>
      <c r="AC4" s="182" t="s">
        <v>196</v>
      </c>
      <c r="AD4" s="158" t="s">
        <v>197</v>
      </c>
      <c r="AE4" s="158" t="s">
        <v>198</v>
      </c>
      <c r="AF4" s="130" t="s">
        <v>199</v>
      </c>
    </row>
    <row r="5" spans="1:32" ht="25.5" customHeight="1">
      <c r="A5" s="129" t="s">
        <v>95</v>
      </c>
      <c r="B5" s="129"/>
      <c r="C5" s="147"/>
      <c r="D5" s="147" t="s">
        <v>96</v>
      </c>
      <c r="E5" s="147"/>
      <c r="F5" s="129"/>
      <c r="G5" s="129"/>
      <c r="H5" s="129"/>
      <c r="I5" s="129"/>
      <c r="J5" s="129"/>
      <c r="K5" s="130"/>
      <c r="L5" s="130"/>
      <c r="M5" s="130"/>
      <c r="N5" s="130"/>
      <c r="O5" s="130"/>
      <c r="P5" s="131"/>
      <c r="Q5" s="130"/>
      <c r="R5" s="130"/>
      <c r="S5" s="158"/>
      <c r="T5" s="130"/>
      <c r="U5" s="131"/>
      <c r="V5" s="158"/>
      <c r="W5" s="158"/>
      <c r="X5" s="158"/>
      <c r="Y5" s="158"/>
      <c r="Z5" s="158"/>
      <c r="AA5" s="158"/>
      <c r="AB5" s="158"/>
      <c r="AC5" s="182"/>
      <c r="AD5" s="158"/>
      <c r="AE5" s="158"/>
      <c r="AF5" s="130"/>
    </row>
    <row r="6" spans="1:32" ht="25.5" customHeight="1">
      <c r="A6" s="168" t="s">
        <v>97</v>
      </c>
      <c r="B6" s="169" t="s">
        <v>98</v>
      </c>
      <c r="C6" s="170" t="s">
        <v>99</v>
      </c>
      <c r="D6" s="146"/>
      <c r="E6" s="146"/>
      <c r="F6" s="132"/>
      <c r="G6" s="132"/>
      <c r="H6" s="132"/>
      <c r="I6" s="132"/>
      <c r="J6" s="132"/>
      <c r="K6" s="133"/>
      <c r="L6" s="133"/>
      <c r="M6" s="133"/>
      <c r="N6" s="133"/>
      <c r="O6" s="133"/>
      <c r="P6" s="134"/>
      <c r="Q6" s="133"/>
      <c r="R6" s="133"/>
      <c r="S6" s="160"/>
      <c r="T6" s="133"/>
      <c r="U6" s="134"/>
      <c r="V6" s="160"/>
      <c r="W6" s="160"/>
      <c r="X6" s="160"/>
      <c r="Y6" s="160"/>
      <c r="Z6" s="160"/>
      <c r="AA6" s="160"/>
      <c r="AB6" s="160"/>
      <c r="AC6" s="183"/>
      <c r="AD6" s="160"/>
      <c r="AE6" s="160"/>
      <c r="AF6" s="133"/>
    </row>
    <row r="7" spans="1:32" s="165" customFormat="1" ht="25.5" customHeight="1">
      <c r="A7" s="171" t="s">
        <v>103</v>
      </c>
      <c r="B7" s="171" t="s">
        <v>101</v>
      </c>
      <c r="C7" s="171" t="s">
        <v>101</v>
      </c>
      <c r="D7" s="138" t="s">
        <v>104</v>
      </c>
      <c r="E7" s="172">
        <v>44.9</v>
      </c>
      <c r="F7" s="173">
        <v>3</v>
      </c>
      <c r="G7" s="174">
        <v>2</v>
      </c>
      <c r="H7" s="174"/>
      <c r="I7" s="174"/>
      <c r="J7" s="174">
        <v>0.7</v>
      </c>
      <c r="K7" s="174">
        <v>4</v>
      </c>
      <c r="L7" s="174">
        <v>2.7</v>
      </c>
      <c r="M7" s="174"/>
      <c r="N7" s="174"/>
      <c r="O7" s="174">
        <v>2.6</v>
      </c>
      <c r="P7" s="177">
        <f>'三公'!G7</f>
        <v>0</v>
      </c>
      <c r="Q7" s="174">
        <v>1</v>
      </c>
      <c r="R7" s="174"/>
      <c r="S7" s="174"/>
      <c r="T7" s="174"/>
      <c r="U7" s="177">
        <f>'三公'!C7</f>
        <v>6</v>
      </c>
      <c r="V7" s="174"/>
      <c r="W7" s="174"/>
      <c r="X7" s="174"/>
      <c r="Y7" s="174"/>
      <c r="Z7" s="174"/>
      <c r="AA7" s="174">
        <v>11.2</v>
      </c>
      <c r="AB7" s="174"/>
      <c r="AC7" s="177">
        <f>'三公'!F7</f>
        <v>2.4</v>
      </c>
      <c r="AD7" s="174">
        <v>6</v>
      </c>
      <c r="AE7" s="174"/>
      <c r="AF7" s="172">
        <v>3.3</v>
      </c>
    </row>
    <row r="8" spans="1:32" s="165" customFormat="1" ht="25.5" customHeight="1">
      <c r="A8" s="171"/>
      <c r="B8" s="171"/>
      <c r="C8" s="171"/>
      <c r="D8" s="138"/>
      <c r="E8" s="172"/>
      <c r="F8" s="173"/>
      <c r="G8" s="174"/>
      <c r="H8" s="174"/>
      <c r="I8" s="174"/>
      <c r="J8" s="174"/>
      <c r="K8" s="174"/>
      <c r="L8" s="174"/>
      <c r="M8" s="174"/>
      <c r="N8" s="174"/>
      <c r="O8" s="174"/>
      <c r="P8" s="177"/>
      <c r="Q8" s="174"/>
      <c r="R8" s="174"/>
      <c r="S8" s="174"/>
      <c r="T8" s="174"/>
      <c r="U8" s="177"/>
      <c r="V8" s="174"/>
      <c r="W8" s="174"/>
      <c r="X8" s="174"/>
      <c r="Y8" s="174"/>
      <c r="Z8" s="174"/>
      <c r="AA8" s="174"/>
      <c r="AB8" s="174"/>
      <c r="AC8" s="177"/>
      <c r="AD8" s="174"/>
      <c r="AE8" s="174"/>
      <c r="AF8" s="172"/>
    </row>
    <row r="9" spans="1:32" ht="25.5" customHeight="1">
      <c r="A9" s="175"/>
      <c r="B9" s="175"/>
      <c r="C9" s="175"/>
      <c r="D9" s="175"/>
      <c r="E9" s="175"/>
      <c r="F9" s="175"/>
      <c r="G9" s="175"/>
      <c r="H9" s="175"/>
      <c r="I9" s="175"/>
      <c r="J9" s="175"/>
      <c r="K9" s="175"/>
      <c r="L9" s="175"/>
      <c r="M9" s="175"/>
      <c r="N9" s="175"/>
      <c r="O9" s="175"/>
      <c r="P9" s="178"/>
      <c r="Q9" s="175"/>
      <c r="R9" s="175"/>
      <c r="S9" s="175"/>
      <c r="T9" s="175"/>
      <c r="U9" s="180"/>
      <c r="V9" s="181"/>
      <c r="W9" s="181"/>
      <c r="X9" s="181"/>
      <c r="Y9" s="181"/>
      <c r="Z9" s="181"/>
      <c r="AA9" s="181"/>
      <c r="AB9" s="175"/>
      <c r="AC9" s="178"/>
      <c r="AD9" s="181"/>
      <c r="AE9" s="181"/>
      <c r="AF9" s="181"/>
    </row>
    <row r="10" spans="1:24" ht="25.5" customHeight="1">
      <c r="A10" s="176" t="s">
        <v>200</v>
      </c>
      <c r="B10" s="176"/>
      <c r="C10" s="176"/>
      <c r="D10" s="176"/>
      <c r="E10" s="176"/>
      <c r="F10" s="176"/>
      <c r="G10" s="176"/>
      <c r="H10" s="176"/>
      <c r="I10" s="176"/>
      <c r="J10" s="176"/>
      <c r="K10" s="176"/>
      <c r="L10" s="176"/>
      <c r="M10" s="176"/>
      <c r="N10" s="176"/>
      <c r="O10" s="176"/>
      <c r="P10" s="176"/>
      <c r="Q10" s="176"/>
      <c r="R10" s="176"/>
      <c r="S10" s="176"/>
      <c r="T10" s="176"/>
      <c r="U10" s="176"/>
      <c r="V10" s="176"/>
      <c r="W10" s="176"/>
      <c r="X10" s="176"/>
    </row>
    <row r="11" spans="6:7" ht="25.5" customHeight="1">
      <c r="F11" s="167"/>
      <c r="G11" s="167"/>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scenarios="1"/>
  <mergeCells count="33">
    <mergeCell ref="A2:AF2"/>
    <mergeCell ref="A4:D4"/>
    <mergeCell ref="A5:C5"/>
    <mergeCell ref="A10:X10"/>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5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P10"/>
  <sheetViews>
    <sheetView showGridLines="0" showZeros="0" view="pageBreakPreview" zoomScaleSheetLayoutView="100" workbookViewId="0" topLeftCell="A1">
      <selection activeCell="F13" sqref="F13"/>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5" width="12.83203125" style="0" customWidth="1"/>
    <col min="6" max="6" width="9.83203125" style="0" customWidth="1"/>
    <col min="7" max="7" width="8.83203125" style="0" customWidth="1"/>
    <col min="8" max="8" width="8.66015625" style="0" customWidth="1"/>
    <col min="9" max="9" width="9.5" style="0" customWidth="1"/>
    <col min="10" max="10" width="7.33203125" style="0" customWidth="1"/>
    <col min="11" max="11" width="7.83203125" style="0" customWidth="1"/>
    <col min="12" max="12" width="9.16015625" style="0" customWidth="1"/>
    <col min="13" max="13" width="7.83203125" style="0" customWidth="1"/>
    <col min="14" max="14" width="9" style="0" customWidth="1"/>
    <col min="15" max="15" width="9.83203125" style="0" customWidth="1"/>
    <col min="16" max="16" width="10.83203125" style="0" customWidth="1"/>
    <col min="17" max="249" width="9.16015625" style="0" customWidth="1"/>
  </cols>
  <sheetData>
    <row r="1" ht="25.5" customHeight="1">
      <c r="A1" s="57" t="s">
        <v>201</v>
      </c>
    </row>
    <row r="2" spans="1:16" ht="69.75" customHeight="1">
      <c r="A2" s="145" t="s">
        <v>202</v>
      </c>
      <c r="B2" s="145"/>
      <c r="C2" s="145"/>
      <c r="D2" s="145"/>
      <c r="E2" s="145"/>
      <c r="F2" s="145"/>
      <c r="G2" s="145"/>
      <c r="H2" s="145"/>
      <c r="I2" s="145"/>
      <c r="J2" s="145"/>
      <c r="K2" s="145"/>
      <c r="L2" s="145"/>
      <c r="M2" s="145"/>
      <c r="N2" s="145"/>
      <c r="O2" s="145"/>
      <c r="P2" s="145"/>
    </row>
    <row r="3" ht="16.5" customHeight="1">
      <c r="P3" t="s">
        <v>3</v>
      </c>
    </row>
    <row r="4" spans="1:16" ht="20.25" customHeight="1">
      <c r="A4" s="129" t="s">
        <v>121</v>
      </c>
      <c r="B4" s="129"/>
      <c r="C4" s="129"/>
      <c r="D4" s="146"/>
      <c r="E4" s="147" t="s">
        <v>72</v>
      </c>
      <c r="F4" s="130" t="s">
        <v>203</v>
      </c>
      <c r="G4" s="130" t="s">
        <v>204</v>
      </c>
      <c r="H4" s="130" t="s">
        <v>205</v>
      </c>
      <c r="I4" s="130" t="s">
        <v>206</v>
      </c>
      <c r="J4" s="130" t="s">
        <v>207</v>
      </c>
      <c r="K4" s="130" t="s">
        <v>208</v>
      </c>
      <c r="L4" s="130" t="s">
        <v>209</v>
      </c>
      <c r="M4" s="130" t="s">
        <v>210</v>
      </c>
      <c r="N4" s="130" t="s">
        <v>211</v>
      </c>
      <c r="O4" s="130" t="s">
        <v>212</v>
      </c>
      <c r="P4" s="130" t="s">
        <v>213</v>
      </c>
    </row>
    <row r="5" spans="1:16" ht="25.5" customHeight="1">
      <c r="A5" s="129" t="s">
        <v>95</v>
      </c>
      <c r="B5" s="129"/>
      <c r="C5" s="147"/>
      <c r="D5" s="147" t="s">
        <v>96</v>
      </c>
      <c r="E5" s="147"/>
      <c r="F5" s="130"/>
      <c r="G5" s="130"/>
      <c r="H5" s="130"/>
      <c r="I5" s="130"/>
      <c r="J5" s="130"/>
      <c r="K5" s="130"/>
      <c r="L5" s="130"/>
      <c r="M5" s="130"/>
      <c r="N5" s="130"/>
      <c r="O5" s="130"/>
      <c r="P5" s="130"/>
    </row>
    <row r="6" spans="1:16" ht="25.5" customHeight="1">
      <c r="A6" s="148" t="s">
        <v>97</v>
      </c>
      <c r="B6" s="148" t="s">
        <v>98</v>
      </c>
      <c r="C6" s="149" t="s">
        <v>99</v>
      </c>
      <c r="D6" s="146"/>
      <c r="E6" s="146"/>
      <c r="F6" s="133"/>
      <c r="G6" s="133"/>
      <c r="H6" s="133"/>
      <c r="I6" s="133"/>
      <c r="J6" s="133"/>
      <c r="K6" s="133"/>
      <c r="L6" s="133"/>
      <c r="M6" s="133"/>
      <c r="N6" s="133"/>
      <c r="O6" s="133"/>
      <c r="P6" s="133"/>
    </row>
    <row r="7" spans="1:16" s="56" customFormat="1" ht="25.5" customHeight="1">
      <c r="A7" s="150"/>
      <c r="B7" s="150"/>
      <c r="C7" s="150"/>
      <c r="D7" s="163"/>
      <c r="E7" s="152"/>
      <c r="F7" s="152"/>
      <c r="G7" s="152"/>
      <c r="H7" s="152"/>
      <c r="I7" s="152"/>
      <c r="J7" s="152"/>
      <c r="K7" s="152"/>
      <c r="L7" s="152"/>
      <c r="M7" s="152"/>
      <c r="N7" s="152"/>
      <c r="O7" s="152"/>
      <c r="P7" s="153"/>
    </row>
    <row r="8" spans="1:16" ht="25.5" customHeight="1">
      <c r="A8" s="156"/>
      <c r="B8" s="155"/>
      <c r="C8" s="164"/>
      <c r="D8" s="155"/>
      <c r="E8" s="155"/>
      <c r="F8" s="155"/>
      <c r="G8" s="156"/>
      <c r="H8" s="156"/>
      <c r="I8" s="155"/>
      <c r="J8" s="155"/>
      <c r="K8" s="156"/>
      <c r="L8" s="155"/>
      <c r="M8" s="155"/>
      <c r="N8" s="155"/>
      <c r="O8" s="155"/>
      <c r="P8" s="156"/>
    </row>
    <row r="9" spans="1:16" ht="25.5" customHeight="1">
      <c r="A9" s="157" t="s">
        <v>214</v>
      </c>
      <c r="B9" s="157"/>
      <c r="C9" s="157"/>
      <c r="D9" s="157"/>
      <c r="E9" s="157"/>
      <c r="F9" s="157"/>
      <c r="G9" s="157"/>
      <c r="H9" s="157"/>
      <c r="I9" s="157"/>
      <c r="J9" s="157"/>
      <c r="K9" s="157"/>
      <c r="L9" s="157"/>
      <c r="M9" s="157"/>
      <c r="N9" s="157"/>
      <c r="O9" s="157"/>
      <c r="P9" s="157"/>
    </row>
    <row r="10" ht="25.5" customHeight="1">
      <c r="G10" s="140"/>
    </row>
    <row r="11" ht="25.5" customHeight="1"/>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7">
    <mergeCell ref="A2:P2"/>
    <mergeCell ref="A4:D4"/>
    <mergeCell ref="A5:C5"/>
    <mergeCell ref="A9:P9"/>
    <mergeCell ref="D5: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7513888888888889" right="0.7513888888888889" top="1" bottom="1" header="0.5" footer="0.5"/>
  <pageSetup fitToHeight="1" fitToWidth="1" horizontalDpi="600" verticalDpi="600" orientation="landscape"/>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2019-11-19T08:07:46Z</cp:lastPrinted>
  <dcterms:created xsi:type="dcterms:W3CDTF">2018-04-19T02:46:45Z</dcterms:created>
  <dcterms:modified xsi:type="dcterms:W3CDTF">2019-11-24T11:03:39Z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2052-11.1.0.8567</vt:lpwstr>
  </property>
</Properties>
</file>