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942"/>
  </bookViews>
  <sheets>
    <sheet name="部门收支总体情况表" sheetId="23" r:id="rId1"/>
    <sheet name="部门收入总体情况表" sheetId="22" r:id="rId2"/>
    <sheet name="部门支出总体情况表" sheetId="21" r:id="rId3"/>
    <sheet name="财政拨款收支情况表" sheetId="20" r:id="rId4"/>
    <sheet name="一般公共预算支出表" sheetId="19" r:id="rId5"/>
    <sheet name="一般公共预算基本支出表" sheetId="18" r:id="rId6"/>
    <sheet name="一般公共预算“三公”经费支出表" sheetId="17" r:id="rId7"/>
    <sheet name="政府性基金预算支出表" sheetId="16" r:id="rId8"/>
    <sheet name="整体支出绩效目标表" sheetId="25" r:id="rId9"/>
  </sheets>
  <calcPr calcId="144525"/>
</workbook>
</file>

<file path=xl/comments1.xml><?xml version="1.0" encoding="utf-8"?>
<comments xmlns="http://schemas.openxmlformats.org/spreadsheetml/2006/main">
  <authors>
    <author>91871</author>
  </authors>
  <commentList>
    <comment ref="A13" authorId="0">
      <text>
        <r>
          <rPr>
            <b/>
            <sz val="9"/>
            <rFont val="宋体"/>
            <charset val="134"/>
          </rPr>
          <t>91871:</t>
        </r>
        <r>
          <rPr>
            <sz val="9"/>
            <rFont val="宋体"/>
            <charset val="134"/>
          </rPr>
          <t xml:space="preserve">
补充住房保障款明细</t>
        </r>
      </text>
    </comment>
  </commentList>
</comments>
</file>

<file path=xl/comments2.xml><?xml version="1.0" encoding="utf-8"?>
<comments xmlns="http://schemas.openxmlformats.org/spreadsheetml/2006/main">
  <authors>
    <author>91871</author>
  </authors>
  <commentList>
    <comment ref="A12" authorId="0">
      <text>
        <r>
          <rPr>
            <b/>
            <sz val="9"/>
            <rFont val="宋体"/>
            <charset val="134"/>
          </rPr>
          <t>91871:</t>
        </r>
        <r>
          <rPr>
            <sz val="9"/>
            <rFont val="宋体"/>
            <charset val="134"/>
          </rPr>
          <t xml:space="preserve">
01表中存在住房保障支出，而该表中没有住房保障支出明细，二者需保持一致。</t>
        </r>
      </text>
    </comment>
  </commentList>
</comments>
</file>

<file path=xl/sharedStrings.xml><?xml version="1.0" encoding="utf-8"?>
<sst xmlns="http://schemas.openxmlformats.org/spreadsheetml/2006/main" count="248" uniqueCount="168">
  <si>
    <t>2021年部门收支总体情况表</t>
  </si>
  <si>
    <t>部门公开表1</t>
  </si>
  <si>
    <r>
      <rPr>
        <sz val="11"/>
        <color rgb="FF000000"/>
        <rFont val="宋体"/>
        <charset val="134"/>
      </rPr>
      <t>部门：湖南天堂山国家森林公园管理处</t>
    </r>
    <r>
      <rPr>
        <sz val="11"/>
        <color indexed="10"/>
        <rFont val="宋体"/>
        <charset val="134"/>
      </rPr>
      <t xml:space="preserve"> </t>
    </r>
  </si>
  <si>
    <t>单位：万元</t>
  </si>
  <si>
    <t>收入</t>
  </si>
  <si>
    <t>支出</t>
  </si>
  <si>
    <t>项目</t>
  </si>
  <si>
    <t>预算数</t>
  </si>
  <si>
    <t>一、一般公共预算拨款收入</t>
  </si>
  <si>
    <t>一、一般公共服务支出</t>
  </si>
  <si>
    <t>二、政府性基金预算拨款收入</t>
  </si>
  <si>
    <t>二、外交支出</t>
  </si>
  <si>
    <t>三、事业收入</t>
  </si>
  <si>
    <t>三、教育支出</t>
  </si>
  <si>
    <t>四、事业单位经营收入</t>
  </si>
  <si>
    <t>四、科学技术支出</t>
  </si>
  <si>
    <t>五、上级专款</t>
  </si>
  <si>
    <t>五、文化体育与传媒支出</t>
  </si>
  <si>
    <t>六、其他收入</t>
  </si>
  <si>
    <t>六、社会保障和就业支出</t>
  </si>
  <si>
    <t>七、农林水支出</t>
  </si>
  <si>
    <t>八、住房保障支出</t>
  </si>
  <si>
    <t>本年收入合计</t>
  </si>
  <si>
    <t>本年支出合计</t>
  </si>
  <si>
    <t>使用非财政拨款结余</t>
  </si>
  <si>
    <t>结转下年</t>
  </si>
  <si>
    <t>上年结转</t>
  </si>
  <si>
    <t>收入总计</t>
  </si>
  <si>
    <t>支出总计</t>
  </si>
  <si>
    <t>2021年部门收入总体情况表</t>
  </si>
  <si>
    <t>部门公开表2</t>
  </si>
  <si>
    <t>部门：湖南天堂山国家森林公园管理处                                                                                   单位：万元</t>
  </si>
  <si>
    <t>科目</t>
  </si>
  <si>
    <t>合计</t>
  </si>
  <si>
    <t>一般公共预算拨款收入</t>
  </si>
  <si>
    <t>政府性基金预算拨款收入</t>
  </si>
  <si>
    <t>事业收入</t>
  </si>
  <si>
    <t>事业单位经营收入</t>
  </si>
  <si>
    <t>上级补助收入</t>
  </si>
  <si>
    <t>下级单位上缴收入</t>
  </si>
  <si>
    <t>上级专款</t>
  </si>
  <si>
    <t>其他收入</t>
  </si>
  <si>
    <t>科目编码</t>
  </si>
  <si>
    <t>科目名称</t>
  </si>
  <si>
    <t>金额</t>
  </si>
  <si>
    <t>其中：教育收费</t>
  </si>
  <si>
    <t>农林水支出</t>
  </si>
  <si>
    <t>林业和草原</t>
  </si>
  <si>
    <t xml:space="preserve">  行政运行</t>
  </si>
  <si>
    <t xml:space="preserve">  森林资源管理</t>
  </si>
  <si>
    <t xml:space="preserve">  动植物保护</t>
  </si>
  <si>
    <t xml:space="preserve">  其他林业支出</t>
  </si>
  <si>
    <t>住房保障支出</t>
  </si>
  <si>
    <t>住房改革支出</t>
  </si>
  <si>
    <t xml:space="preserve">  住房公积金</t>
  </si>
  <si>
    <t>2021年部门支出总体情况表</t>
  </si>
  <si>
    <t>部门公开表3</t>
  </si>
  <si>
    <r>
      <rPr>
        <sz val="11"/>
        <color rgb="FF000000"/>
        <rFont val="宋体"/>
        <charset val="134"/>
      </rPr>
      <t>部门：湖南天堂山国家森林公园管理处</t>
    </r>
    <r>
      <rPr>
        <sz val="11"/>
        <color indexed="10"/>
        <rFont val="宋体"/>
        <charset val="134"/>
      </rPr>
      <t xml:space="preserve">  </t>
    </r>
    <r>
      <rPr>
        <sz val="11"/>
        <color rgb="FF000000"/>
        <rFont val="宋体"/>
        <charset val="134"/>
      </rPr>
      <t xml:space="preserve">                                                                                   单位：万元</t>
    </r>
  </si>
  <si>
    <t>基本支出</t>
  </si>
  <si>
    <t>项目支出</t>
  </si>
  <si>
    <t>上缴上级支出</t>
  </si>
  <si>
    <t>事业单位经营支出</t>
  </si>
  <si>
    <t>对附属单位补助支出</t>
  </si>
  <si>
    <t>2021年财政拨款收支情况表</t>
  </si>
  <si>
    <t>部门公开表4</t>
  </si>
  <si>
    <t>部门：湖南天堂山国家森林公园管理处</t>
  </si>
  <si>
    <t>一般公共预算</t>
  </si>
  <si>
    <t>政府性基金预算</t>
  </si>
  <si>
    <t>一、本年收入</t>
  </si>
  <si>
    <t>一、本年支出</t>
  </si>
  <si>
    <t>（一）一般公共预算拨款</t>
  </si>
  <si>
    <t>（一）一般公共服务支出</t>
  </si>
  <si>
    <t>（二）政府性基金预算拨款</t>
  </si>
  <si>
    <t>（二）外交支出</t>
  </si>
  <si>
    <t>（三）教育支出</t>
  </si>
  <si>
    <t>二、上年结转</t>
  </si>
  <si>
    <t>（四）科学技术支出</t>
  </si>
  <si>
    <t>（五）文化体育与传媒支出</t>
  </si>
  <si>
    <t>（六）社会保障和就业支出</t>
  </si>
  <si>
    <t>（七）农林水支出</t>
  </si>
  <si>
    <t>（八）住房保障支出</t>
  </si>
  <si>
    <t>二、结转下年</t>
  </si>
  <si>
    <t>2021年一般公共预算支出表</t>
  </si>
  <si>
    <t>部门公开表5</t>
  </si>
  <si>
    <t>功能分类科目</t>
  </si>
  <si>
    <t>2020年执行数</t>
  </si>
  <si>
    <t>2021年预算数</t>
  </si>
  <si>
    <t>2021年预算数比2020年执行数</t>
  </si>
  <si>
    <t>小计</t>
  </si>
  <si>
    <t>增减额</t>
  </si>
  <si>
    <t>增减%</t>
  </si>
  <si>
    <t xml:space="preserve">  一般行政管理事务</t>
  </si>
  <si>
    <t>2021年一般公共预算基本支出表</t>
  </si>
  <si>
    <t>部门公开表6</t>
  </si>
  <si>
    <r>
      <rPr>
        <sz val="11"/>
        <color rgb="FF000000"/>
        <rFont val="宋体"/>
        <charset val="134"/>
      </rPr>
      <t>部门：湖南天堂山国家森林公园管理处</t>
    </r>
    <r>
      <rPr>
        <sz val="11"/>
        <color indexed="10"/>
        <rFont val="宋体"/>
        <charset val="134"/>
      </rPr>
      <t xml:space="preserve">  </t>
    </r>
  </si>
  <si>
    <t>经济分类科目</t>
  </si>
  <si>
    <t>2021年基本支出</t>
  </si>
  <si>
    <t>人员经费</t>
  </si>
  <si>
    <t>公用经费</t>
  </si>
  <si>
    <t>工资福利支出</t>
  </si>
  <si>
    <t xml:space="preserve">  基本工资</t>
  </si>
  <si>
    <t xml:space="preserve">  津贴补贴</t>
  </si>
  <si>
    <t xml:space="preserve">  奖金</t>
  </si>
  <si>
    <r>
      <rPr>
        <sz val="11"/>
        <color indexed="8"/>
        <rFont val="宋体"/>
        <charset val="134"/>
      </rPr>
      <t xml:space="preserve"> </t>
    </r>
    <r>
      <rPr>
        <sz val="11"/>
        <color indexed="8"/>
        <rFont val="宋体"/>
        <charset val="134"/>
      </rPr>
      <t xml:space="preserve"> 绩效工资</t>
    </r>
  </si>
  <si>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</si>
  <si>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</si>
  <si>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</si>
  <si>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</si>
  <si>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</si>
  <si>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其他工资福利支出</t>
  </si>
  <si>
    <t>商品和服务支出</t>
  </si>
  <si>
    <t xml:space="preserve">  办公费</t>
  </si>
  <si>
    <t xml:space="preserve">  印刷费</t>
  </si>
  <si>
    <t xml:space="preserve">  咨询费</t>
  </si>
  <si>
    <t xml:space="preserve">  水费</t>
  </si>
  <si>
    <t xml:space="preserve">  电费</t>
  </si>
  <si>
    <t xml:space="preserve">  邮电费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</si>
  <si>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</si>
  <si>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</si>
  <si>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</si>
  <si>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</si>
  <si>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</si>
  <si>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</si>
  <si>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</si>
  <si>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</si>
  <si>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</si>
  <si>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</si>
  <si>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</si>
  <si>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</si>
  <si>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</si>
  <si>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</si>
  <si>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</si>
  <si>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 xml:space="preserve">  奖励金</t>
  </si>
  <si>
    <t>2021年一般公共预算“三公”经费支出表</t>
  </si>
  <si>
    <t>部门公开表7</t>
  </si>
  <si>
    <t>单位名称</t>
  </si>
  <si>
    <t>2020年预算数</t>
  </si>
  <si>
    <t>因公出国（境）费</t>
  </si>
  <si>
    <t>公务用车购置及运行费</t>
  </si>
  <si>
    <t>公务接待费</t>
  </si>
  <si>
    <t>公务用车购置费</t>
  </si>
  <si>
    <t>公务用车运行费</t>
  </si>
  <si>
    <t>湖南天堂山国家森林公园管理处</t>
  </si>
  <si>
    <t>2021年政府性基金预算支出表</t>
  </si>
  <si>
    <t>部门公开表8</t>
  </si>
  <si>
    <t>2021年政府性基金预算支出</t>
  </si>
  <si>
    <t>说明：湖南天堂山国家森林公园管理处没有政府性基金收入，也没有使用政府性基金安排的支出，故本表无数据。</t>
  </si>
  <si>
    <t>2021年整体支出绩效目标表</t>
  </si>
  <si>
    <t>部门公开表10</t>
  </si>
  <si>
    <r>
      <rPr>
        <sz val="11"/>
        <color rgb="FF000000"/>
        <rFont val="宋体"/>
        <charset val="134"/>
      </rPr>
      <t>部门名称：湖南天堂山国家森林公园管理处</t>
    </r>
    <r>
      <rPr>
        <sz val="11"/>
        <color indexed="10"/>
        <rFont val="宋体"/>
        <charset val="134"/>
      </rPr>
      <t xml:space="preserve"> </t>
    </r>
  </si>
  <si>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</si>
  <si>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</si>
  <si>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</si>
  <si>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</si>
  <si>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</si>
  <si>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</si>
  <si>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</si>
  <si>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</si>
  <si>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</si>
  <si>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</si>
  <si>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</si>
  <si>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国有资本经营预算拨款</t>
  </si>
  <si>
    <t>纳入专户的非税收入拨款</t>
  </si>
  <si>
    <t>其他资金</t>
  </si>
  <si>
    <t/>
  </si>
  <si>
    <t>1、宣传、贯彻、执行国家、省有关林业、森林公园管理的法律、法规和政策；执行上级党委、政府政策、决定、决议。
2、研究制定国家森林公园总体规划和管理处的各项管理制度并组织实施。
3、负责保护森林风景资源、生物多样性和现有森林植被。
4、研究拟定森林公园内林业生态环境建设、林业产业建设、森林资源保护和国土绿化的具体措施并组织实施；加强森林公园内森林保护、培育和管理，禁止破坏森林资源的各类违法行为。
5、负责组织森林公园内森林资源调查，监测森林公园的自然景观资源、人文旅游资源及其环境质量，建立保护管理档案，并制定相应的保护措施。
6、组织实施森林公园生态文化、科普知识的宣传教育工作。
7、组织开展森林生态旅游，负责景区门票管理；负责景区内大型活动动报备案工作。
8、负责国家森林公园的规划管理工作，禁止影响景观、污染环境、妨碍游览的建（构）筑物。
9、负责森林公园内的森林防火工作。
10、承办常宁市委、市人民政府交办的其他工作。</t>
  </si>
  <si>
    <t>指标1：旅游收入增加10%。指标2：园区年游客量增加15-20%。</t>
  </si>
  <si>
    <t>指标1：项目区内森林蓄积量每亩年增加2-3立方。  指标2：带动园区贫困人口脱贫致富，人均年增加收入1800元。</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</si>
</sst>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
    <numFmt numFmtId="178" formatCode="#,##0.00_ "/>
    <numFmt numFmtId="179" formatCode="#,##0_ "/>
  </numFmts>
  <fonts count="34">
    <font>
      <sz val="11"/>
      <color indexed="8"/>
      <name val="宋体"/>
      <charset val="134"/>
    </font>
    <font>
      <sz val="11"/>
      <color indexed="8"/>
      <name val="Calibri"/>
      <charset val="0"/>
    </font>
    <font>
      <sz val="10"/>
      <name val="Arial"/>
      <charset val="0"/>
    </font>
    <font>
      <b/>
      <sz val="10"/>
      <color indexed="8"/>
      <name val="宋体"/>
      <charset val="134"/>
    </font>
    <font>
      <b/>
      <sz val="22"/>
      <color indexed="8"/>
      <name val="宋体"/>
      <charset val="134"/>
    </font>
    <font>
      <sz val="11"/>
      <color rgb="FF000000"/>
      <name val="宋体"/>
      <charset val="134"/>
    </font>
    <font>
      <sz val="10"/>
      <color indexed="8"/>
      <name val="宋体"/>
      <charset val="134"/>
    </font>
    <font>
      <sz val="9"/>
      <color indexed="8"/>
      <name val="宋体"/>
      <charset val="134"/>
    </font>
    <font>
      <b/>
      <sz val="20"/>
      <color indexed="8"/>
      <name val="宋体"/>
      <charset val="134"/>
    </font>
    <font>
      <sz val="20"/>
      <color indexed="8"/>
      <name val="宋体"/>
      <charset val="134"/>
    </font>
    <font>
      <sz val="11"/>
      <color theme="1"/>
      <name val="宋体"/>
      <charset val="134"/>
      <scheme val="minor"/>
    </font>
    <font>
      <sz val="11"/>
      <name val="宋体"/>
      <charset val="134"/>
    </font>
    <font>
      <sz val="11"/>
      <color indexed="62"/>
      <name val="宋体"/>
      <charset val="134"/>
    </font>
    <font>
      <sz val="11"/>
      <color indexed="20"/>
      <name val="宋体"/>
      <charset val="134"/>
    </font>
    <font>
      <sz val="11"/>
      <color indexed="9"/>
      <name val="宋体"/>
      <charset val="134"/>
    </font>
    <font>
      <u/>
      <sz val="11"/>
      <color rgb="FF0000FF"/>
      <name val="宋体"/>
      <charset val="134"/>
      <scheme val="minor"/>
    </font>
    <font>
      <u/>
      <sz val="11"/>
      <color rgb="FF800080"/>
      <name val="宋体"/>
      <charset val="134"/>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8"/>
      <name val="等线"/>
      <charset val="134"/>
    </font>
    <font>
      <sz val="9"/>
      <name val="宋体"/>
      <charset val="134"/>
    </font>
    <font>
      <b/>
      <sz val="9"/>
      <name val="宋体"/>
      <charset val="134"/>
    </font>
    <font>
      <sz val="9"/>
      <name val="宋体"/>
      <charset val="134"/>
    </font>
  </fonts>
  <fills count="2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2"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2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14" fillId="9" borderId="0" applyNumberFormat="0" applyBorder="0" applyAlignment="0" applyProtection="0">
      <alignment vertical="center"/>
    </xf>
    <xf numFmtId="0" fontId="17" fillId="0" borderId="25" applyNumberFormat="0" applyFill="0" applyAlignment="0" applyProtection="0">
      <alignment vertical="center"/>
    </xf>
    <xf numFmtId="0" fontId="14" fillId="10" borderId="0" applyNumberFormat="0" applyBorder="0" applyAlignment="0" applyProtection="0">
      <alignment vertical="center"/>
    </xf>
    <xf numFmtId="0" fontId="23" fillId="11" borderId="26" applyNumberFormat="0" applyAlignment="0" applyProtection="0">
      <alignment vertical="center"/>
    </xf>
    <xf numFmtId="0" fontId="24" fillId="11" borderId="21" applyNumberFormat="0" applyAlignment="0" applyProtection="0">
      <alignment vertical="center"/>
    </xf>
    <xf numFmtId="0" fontId="25" fillId="12" borderId="27" applyNumberFormat="0" applyAlignment="0" applyProtection="0">
      <alignment vertical="center"/>
    </xf>
    <xf numFmtId="0" fontId="0" fillId="4" borderId="0" applyNumberFormat="0" applyBorder="0" applyAlignment="0" applyProtection="0">
      <alignment vertical="center"/>
    </xf>
    <xf numFmtId="0" fontId="14" fillId="13" borderId="0" applyNumberFormat="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14"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14" fillId="19" borderId="0" applyNumberFormat="0" applyBorder="0" applyAlignment="0" applyProtection="0">
      <alignment vertical="center"/>
    </xf>
    <xf numFmtId="0" fontId="14" fillId="1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4" fillId="21" borderId="0" applyNumberFormat="0" applyBorder="0" applyAlignment="0" applyProtection="0">
      <alignment vertical="center"/>
    </xf>
    <xf numFmtId="0" fontId="0" fillId="18"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0" fillId="23" borderId="0" applyNumberFormat="0" applyBorder="0" applyAlignment="0" applyProtection="0">
      <alignment vertical="center"/>
    </xf>
    <xf numFmtId="0" fontId="30" fillId="0" borderId="0">
      <alignment vertical="center"/>
    </xf>
    <xf numFmtId="0" fontId="14" fillId="24" borderId="0" applyNumberFormat="0" applyBorder="0" applyAlignment="0" applyProtection="0">
      <alignment vertical="center"/>
    </xf>
    <xf numFmtId="0" fontId="31" fillId="0" borderId="0"/>
    <xf numFmtId="0" fontId="31" fillId="0" borderId="0"/>
  </cellStyleXfs>
  <cellXfs count="111">
    <xf numFmtId="0" fontId="0" fillId="0" borderId="0" xfId="0">
      <alignment vertical="center"/>
    </xf>
    <xf numFmtId="0" fontId="1" fillId="0" borderId="0" xfId="0" applyFont="1" applyFill="1" applyBorder="1" applyAlignment="1" applyProtection="1"/>
    <xf numFmtId="0" fontId="2" fillId="0" borderId="0" xfId="0" applyFont="1" applyFill="1" applyAlignment="1"/>
    <xf numFmtId="0" fontId="3" fillId="0" borderId="0" xfId="0" applyFont="1" applyFill="1" applyBorder="1" applyAlignment="1" applyProtection="1">
      <alignment vertical="center"/>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left" vertical="center"/>
    </xf>
    <xf numFmtId="0" fontId="0" fillId="0" borderId="0" xfId="0" applyFont="1" applyFill="1" applyBorder="1" applyAlignment="1" applyProtection="1">
      <alignment horizontal="left"/>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xf>
    <xf numFmtId="177" fontId="3" fillId="0" borderId="1" xfId="0" applyNumberFormat="1" applyFont="1" applyFill="1" applyBorder="1" applyAlignment="1" applyProtection="1">
      <alignment horizontal="right" vertical="center"/>
    </xf>
    <xf numFmtId="177" fontId="3" fillId="0" borderId="2" xfId="0" applyNumberFormat="1" applyFont="1" applyFill="1" applyBorder="1" applyAlignment="1" applyProtection="1">
      <alignment horizontal="right" vertical="center"/>
    </xf>
    <xf numFmtId="177" fontId="3" fillId="0" borderId="3"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vertical="center" wrapText="1"/>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177" fontId="6" fillId="0" borderId="3" xfId="0" applyNumberFormat="1" applyFont="1" applyFill="1" applyBorder="1" applyAlignment="1" applyProtection="1">
      <alignment horizontal="right" vertical="center"/>
    </xf>
    <xf numFmtId="0" fontId="7" fillId="0" borderId="0" xfId="0" applyFont="1" applyFill="1" applyBorder="1" applyAlignment="1" applyProtection="1"/>
    <xf numFmtId="0" fontId="3" fillId="2" borderId="0" xfId="0" applyFont="1" applyFill="1" applyBorder="1" applyAlignment="1" applyProtection="1">
      <alignment horizontal="right" vertical="center"/>
    </xf>
    <xf numFmtId="0" fontId="3" fillId="0" borderId="0" xfId="0" applyFont="1" applyFill="1" applyBorder="1" applyAlignment="1" applyProtection="1">
      <alignment horizontal="right"/>
    </xf>
    <xf numFmtId="0" fontId="0" fillId="0" borderId="0" xfId="0" applyFont="1" applyFill="1" applyBorder="1" applyAlignment="1" applyProtection="1"/>
    <xf numFmtId="0" fontId="0" fillId="0" borderId="0" xfId="0" applyFont="1" applyFill="1" applyBorder="1" applyAlignment="1" applyProtection="1">
      <alignment horizontal="right"/>
    </xf>
    <xf numFmtId="0" fontId="7" fillId="0" borderId="0" xfId="0" applyFont="1" applyFill="1" applyBorder="1" applyAlignment="1" applyProtection="1">
      <alignment horizontal="center" vertical="center"/>
    </xf>
    <xf numFmtId="49" fontId="3" fillId="0" borderId="3" xfId="0" applyNumberFormat="1" applyFont="1" applyFill="1" applyBorder="1" applyAlignment="1" applyProtection="1">
      <alignment vertical="center" wrapText="1"/>
    </xf>
    <xf numFmtId="0" fontId="7" fillId="0" borderId="0" xfId="0" applyFont="1" applyFill="1" applyBorder="1" applyAlignment="1" applyProtection="1">
      <alignment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right" vertical="center" wrapText="1"/>
    </xf>
    <xf numFmtId="0" fontId="5" fillId="0" borderId="5" xfId="0" applyFont="1" applyBorder="1" applyAlignment="1">
      <alignment vertical="center"/>
    </xf>
    <xf numFmtId="0" fontId="0" fillId="0" borderId="5" xfId="0" applyBorder="1" applyAlignment="1">
      <alignment vertical="center"/>
    </xf>
    <xf numFmtId="0" fontId="0" fillId="0" borderId="0" xfId="0"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0" fontId="0" fillId="0" borderId="6" xfId="0" applyBorder="1" applyAlignment="1">
      <alignment vertical="center" wrapText="1"/>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lignment vertical="center"/>
    </xf>
    <xf numFmtId="0" fontId="0" fillId="0" borderId="0" xfId="0" applyAlignment="1">
      <alignment horizontal="right" vertical="center" wrapText="1"/>
    </xf>
    <xf numFmtId="0" fontId="0" fillId="0" borderId="7" xfId="0" applyBorder="1" applyAlignment="1">
      <alignment horizontal="center" vertical="center" wrapText="1"/>
    </xf>
    <xf numFmtId="0" fontId="0"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vertical="center" wrapText="1"/>
    </xf>
    <xf numFmtId="178" fontId="0" fillId="0" borderId="4" xfId="0" applyNumberFormat="1" applyBorder="1">
      <alignment vertical="center"/>
    </xf>
    <xf numFmtId="178" fontId="0" fillId="0" borderId="10" xfId="0" applyNumberFormat="1" applyBorder="1">
      <alignment vertical="center"/>
    </xf>
    <xf numFmtId="178" fontId="0" fillId="0" borderId="11" xfId="0" applyNumberFormat="1" applyBorder="1">
      <alignment vertical="center"/>
    </xf>
    <xf numFmtId="0" fontId="0" fillId="0" borderId="0" xfId="0" applyFont="1" applyFill="1" applyBorder="1" applyAlignment="1">
      <alignment vertical="center"/>
    </xf>
    <xf numFmtId="178" fontId="0" fillId="0" borderId="0" xfId="0" applyNumberFormat="1">
      <alignment vertical="center"/>
    </xf>
    <xf numFmtId="178" fontId="8" fillId="0" borderId="0" xfId="0" applyNumberFormat="1" applyFont="1" applyAlignment="1">
      <alignment horizontal="center" vertical="center" wrapText="1"/>
    </xf>
    <xf numFmtId="0" fontId="0" fillId="0" borderId="0" xfId="0" applyFont="1" applyAlignment="1">
      <alignment horizontal="center" vertical="center" wrapText="1"/>
    </xf>
    <xf numFmtId="178" fontId="0" fillId="0" borderId="0" xfId="0" applyNumberFormat="1" applyAlignment="1">
      <alignment horizontal="center" vertical="center" wrapText="1"/>
    </xf>
    <xf numFmtId="178" fontId="0" fillId="0" borderId="0" xfId="0" applyNumberFormat="1" applyFont="1" applyAlignment="1">
      <alignment horizontal="right" vertical="center" wrapText="1"/>
    </xf>
    <xf numFmtId="0" fontId="5" fillId="0" borderId="5" xfId="0" applyFont="1" applyFill="1" applyBorder="1" applyAlignment="1">
      <alignment horizontal="left" vertical="center"/>
    </xf>
    <xf numFmtId="0" fontId="0" fillId="0" borderId="5" xfId="0" applyFont="1" applyFill="1" applyBorder="1" applyAlignment="1">
      <alignment horizontal="left" vertical="center"/>
    </xf>
    <xf numFmtId="178" fontId="0" fillId="0" borderId="0" xfId="0" applyNumberFormat="1" applyAlignment="1">
      <alignment horizontal="right" vertical="center"/>
    </xf>
    <xf numFmtId="178" fontId="0" fillId="0" borderId="4" xfId="0" applyNumberFormat="1" applyBorder="1" applyAlignment="1">
      <alignment horizontal="center" vertical="center" wrapText="1"/>
    </xf>
    <xf numFmtId="178" fontId="0" fillId="0" borderId="4" xfId="0" applyNumberFormat="1" applyBorder="1" applyAlignment="1">
      <alignment horizontal="center" vertical="center"/>
    </xf>
    <xf numFmtId="0" fontId="0" fillId="0" borderId="4" xfId="0" applyFont="1" applyFill="1" applyBorder="1" applyAlignment="1">
      <alignment horizontal="left" vertical="center"/>
    </xf>
    <xf numFmtId="0" fontId="0" fillId="0" borderId="4" xfId="0" applyFont="1" applyFill="1" applyBorder="1" applyAlignment="1">
      <alignment vertical="center"/>
    </xf>
    <xf numFmtId="178" fontId="0" fillId="0" borderId="4" xfId="0" applyNumberFormat="1" applyFont="1" applyFill="1" applyBorder="1" applyAlignment="1">
      <alignment vertical="center"/>
    </xf>
    <xf numFmtId="0" fontId="0" fillId="0" borderId="4" xfId="0" applyFont="1" applyFill="1" applyBorder="1" applyAlignment="1">
      <alignment horizontal="center" vertical="center"/>
    </xf>
    <xf numFmtId="10" fontId="0" fillId="0" borderId="0" xfId="0" applyNumberFormat="1">
      <alignment vertical="center"/>
    </xf>
    <xf numFmtId="0" fontId="8"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8" fillId="0" borderId="0" xfId="0" applyFont="1" applyAlignment="1">
      <alignment horizontal="center" vertical="center"/>
    </xf>
    <xf numFmtId="0" fontId="0" fillId="0" borderId="4"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10" fillId="0" borderId="4"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6" xfId="0" applyFont="1" applyBorder="1" applyAlignment="1">
      <alignment horizontal="center" vertical="center"/>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0" fillId="0" borderId="4" xfId="0" applyFont="1" applyFill="1" applyBorder="1" applyAlignment="1">
      <alignment vertical="center"/>
    </xf>
    <xf numFmtId="10" fontId="10" fillId="0" borderId="4" xfId="0" applyNumberFormat="1" applyFont="1" applyFill="1" applyBorder="1" applyAlignment="1">
      <alignment vertical="center"/>
    </xf>
    <xf numFmtId="0" fontId="10" fillId="0" borderId="4" xfId="0" applyFont="1" applyFill="1" applyBorder="1" applyAlignment="1">
      <alignment horizontal="left" vertical="center"/>
    </xf>
    <xf numFmtId="0" fontId="0" fillId="0" borderId="17" xfId="0" applyFont="1" applyFill="1" applyBorder="1" applyAlignment="1">
      <alignment vertical="center"/>
    </xf>
    <xf numFmtId="0" fontId="0" fillId="0" borderId="18" xfId="0" applyFont="1" applyFill="1" applyBorder="1" applyAlignment="1">
      <alignment vertical="center"/>
    </xf>
    <xf numFmtId="0" fontId="11" fillId="0" borderId="19" xfId="0" applyFont="1" applyFill="1" applyBorder="1" applyAlignment="1">
      <alignment vertical="center" wrapText="1"/>
    </xf>
    <xf numFmtId="4" fontId="11" fillId="0" borderId="11" xfId="0" applyNumberFormat="1" applyFont="1" applyFill="1" applyBorder="1" applyAlignment="1">
      <alignment vertical="center" wrapText="1"/>
    </xf>
    <xf numFmtId="4" fontId="0" fillId="0" borderId="18" xfId="0" applyNumberFormat="1" applyFont="1" applyFill="1" applyBorder="1" applyAlignment="1">
      <alignment vertical="center"/>
    </xf>
    <xf numFmtId="0" fontId="11" fillId="0" borderId="11" xfId="0" applyFont="1" applyFill="1" applyBorder="1" applyAlignment="1">
      <alignment vertical="center" wrapText="1"/>
    </xf>
    <xf numFmtId="0" fontId="0" fillId="0" borderId="0" xfId="0" applyAlignment="1">
      <alignment horizontal="left" vertical="center"/>
    </xf>
    <xf numFmtId="0" fontId="5" fillId="0" borderId="0" xfId="0" applyFont="1" applyAlignment="1">
      <alignment horizontal="left" vertical="center"/>
    </xf>
    <xf numFmtId="178" fontId="0" fillId="0" borderId="4" xfId="0" applyNumberFormat="1" applyBorder="1" applyAlignment="1">
      <alignment vertical="center"/>
    </xf>
    <xf numFmtId="176" fontId="0" fillId="0" borderId="4" xfId="0" applyNumberFormat="1" applyBorder="1">
      <alignment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179" fontId="0" fillId="0" borderId="4" xfId="0" applyNumberFormat="1" applyBorder="1">
      <alignment vertical="center"/>
    </xf>
    <xf numFmtId="49" fontId="0" fillId="0" borderId="4" xfId="0" applyNumberFormat="1" applyBorder="1" applyAlignment="1">
      <alignment horizontal="left" vertical="center"/>
    </xf>
    <xf numFmtId="0" fontId="0" fillId="0" borderId="4" xfId="0" applyNumberFormat="1" applyFill="1" applyBorder="1">
      <alignment vertical="center"/>
    </xf>
    <xf numFmtId="179" fontId="0" fillId="0" borderId="4" xfId="0" applyNumberFormat="1" applyBorder="1" applyAlignment="1">
      <alignment vertical="center"/>
    </xf>
    <xf numFmtId="0" fontId="0" fillId="0" borderId="4" xfId="0" applyBorder="1" applyAlignment="1">
      <alignment horizontal="left" vertical="center"/>
    </xf>
    <xf numFmtId="0" fontId="0" fillId="0" borderId="4" xfId="0" applyFill="1" applyBorder="1">
      <alignment vertical="center"/>
    </xf>
    <xf numFmtId="0" fontId="5" fillId="0" borderId="5" xfId="0" applyFont="1" applyBorder="1" applyAlignment="1">
      <alignment horizontal="left" vertical="center"/>
    </xf>
    <xf numFmtId="0" fontId="0" fillId="0" borderId="5" xfId="0" applyBorder="1" applyAlignment="1">
      <alignment horizontal="left" vertical="center"/>
    </xf>
    <xf numFmtId="0" fontId="11" fillId="0" borderId="11" xfId="0" applyFont="1" applyFill="1" applyBorder="1" applyAlignment="1">
      <alignment horizontal="left" vertical="center" wrapText="1"/>
    </xf>
    <xf numFmtId="178" fontId="11" fillId="0" borderId="11" xfId="0" applyNumberFormat="1" applyFont="1" applyFill="1" applyBorder="1" applyAlignment="1">
      <alignment horizontal="right" vertical="center" wrapText="1"/>
    </xf>
    <xf numFmtId="0" fontId="0" fillId="0" borderId="4" xfId="0" applyFont="1" applyBorder="1">
      <alignment vertical="center"/>
    </xf>
    <xf numFmtId="0" fontId="0" fillId="0" borderId="20" xfId="0" applyBorder="1" applyAlignment="1">
      <alignment vertical="center"/>
    </xf>
    <xf numFmtId="0" fontId="0" fillId="0" borderId="4" xfId="0"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_71C51E4CC0F946D28F2ADAAF265FCF2B" xfId="48"/>
    <cellStyle name="60% - 强调文字颜色 6" xfId="49" builtinId="52"/>
    <cellStyle name="常规_专项绩效目标表" xfId="50"/>
    <cellStyle name="常规 3" xfId="51"/>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zoomScaleSheetLayoutView="60" workbookViewId="0">
      <selection activeCell="D15" sqref="D6:D15"/>
    </sheetView>
  </sheetViews>
  <sheetFormatPr defaultColWidth="9" defaultRowHeight="14.4" outlineLevelCol="3"/>
  <cols>
    <col min="1" max="1" width="28.75" customWidth="1"/>
    <col min="2" max="2" width="13.5" customWidth="1"/>
    <col min="3" max="3" width="27.25" customWidth="1"/>
    <col min="4" max="4" width="13.8796296296296" customWidth="1"/>
  </cols>
  <sheetData>
    <row r="1" ht="40" customHeight="1" spans="1:4">
      <c r="A1" s="29" t="s">
        <v>0</v>
      </c>
      <c r="B1" s="29"/>
      <c r="C1" s="29"/>
      <c r="D1" s="29"/>
    </row>
    <row r="2" ht="15" customHeight="1" spans="1:4">
      <c r="A2" s="30"/>
      <c r="B2" s="30"/>
      <c r="C2" s="30"/>
      <c r="D2" s="54" t="s">
        <v>1</v>
      </c>
    </row>
    <row r="3" ht="15" customHeight="1" spans="1:4">
      <c r="A3" s="93" t="s">
        <v>2</v>
      </c>
      <c r="B3" s="30"/>
      <c r="C3" s="30"/>
      <c r="D3" s="30" t="s">
        <v>3</v>
      </c>
    </row>
    <row r="4" ht="19.5" customHeight="1" spans="1:4">
      <c r="A4" s="35" t="s">
        <v>4</v>
      </c>
      <c r="B4" s="35"/>
      <c r="C4" s="35" t="s">
        <v>5</v>
      </c>
      <c r="D4" s="35"/>
    </row>
    <row r="5" s="28" customFormat="1" ht="21" customHeight="1" spans="1:4">
      <c r="A5" s="36" t="s">
        <v>6</v>
      </c>
      <c r="B5" s="36" t="s">
        <v>7</v>
      </c>
      <c r="C5" s="36" t="s">
        <v>6</v>
      </c>
      <c r="D5" s="36" t="s">
        <v>7</v>
      </c>
    </row>
    <row r="6" spans="1:4">
      <c r="A6" s="37" t="s">
        <v>8</v>
      </c>
      <c r="B6" s="94">
        <v>333.68</v>
      </c>
      <c r="C6" s="48" t="s">
        <v>9</v>
      </c>
      <c r="D6" s="48"/>
    </row>
    <row r="7" spans="1:4">
      <c r="A7" s="37" t="s">
        <v>10</v>
      </c>
      <c r="B7" s="48"/>
      <c r="C7" s="48" t="s">
        <v>11</v>
      </c>
      <c r="D7" s="48"/>
    </row>
    <row r="8" spans="1:4">
      <c r="A8" s="37" t="s">
        <v>12</v>
      </c>
      <c r="B8" s="48"/>
      <c r="C8" s="48" t="s">
        <v>13</v>
      </c>
      <c r="D8" s="94"/>
    </row>
    <row r="9" spans="1:4">
      <c r="A9" s="37" t="s">
        <v>14</v>
      </c>
      <c r="B9" s="48"/>
      <c r="C9" s="48" t="s">
        <v>15</v>
      </c>
      <c r="D9" s="48"/>
    </row>
    <row r="10" spans="1:4">
      <c r="A10" s="37" t="s">
        <v>16</v>
      </c>
      <c r="B10" s="48">
        <v>76</v>
      </c>
      <c r="C10" s="48" t="s">
        <v>17</v>
      </c>
      <c r="D10" s="48"/>
    </row>
    <row r="11" spans="1:4">
      <c r="A11" s="37" t="s">
        <v>18</v>
      </c>
      <c r="B11" s="48"/>
      <c r="C11" s="48" t="s">
        <v>19</v>
      </c>
      <c r="D11" s="48"/>
    </row>
    <row r="12" spans="1:4">
      <c r="A12" s="37"/>
      <c r="B12" s="48"/>
      <c r="C12" s="48" t="s">
        <v>20</v>
      </c>
      <c r="D12" s="48">
        <v>397.27</v>
      </c>
    </row>
    <row r="13" spans="1:4">
      <c r="A13" s="37"/>
      <c r="B13" s="48"/>
      <c r="C13" s="48" t="s">
        <v>21</v>
      </c>
      <c r="D13" s="48">
        <v>12.41</v>
      </c>
    </row>
    <row r="14" spans="1:4">
      <c r="A14" s="37"/>
      <c r="B14" s="48"/>
      <c r="C14" s="48"/>
      <c r="D14" s="48"/>
    </row>
    <row r="15" spans="1:4">
      <c r="A15" s="37" t="s">
        <v>22</v>
      </c>
      <c r="B15" s="94">
        <f>B6+B10</f>
        <v>409.68</v>
      </c>
      <c r="C15" s="48" t="s">
        <v>23</v>
      </c>
      <c r="D15" s="94">
        <f>SUM(D6:D14)</f>
        <v>409.68</v>
      </c>
    </row>
    <row r="16" spans="1:4">
      <c r="A16" s="37" t="s">
        <v>24</v>
      </c>
      <c r="B16" s="48"/>
      <c r="C16" s="48" t="s">
        <v>25</v>
      </c>
      <c r="D16" s="48"/>
    </row>
    <row r="17" spans="1:4">
      <c r="A17" s="37" t="s">
        <v>26</v>
      </c>
      <c r="B17" s="48"/>
      <c r="C17" s="48"/>
      <c r="D17" s="48"/>
    </row>
    <row r="18" spans="1:4">
      <c r="A18" s="37"/>
      <c r="B18" s="48"/>
      <c r="C18" s="48"/>
      <c r="D18" s="48"/>
    </row>
    <row r="19" s="28" customFormat="1" spans="1:4">
      <c r="A19" s="36" t="s">
        <v>27</v>
      </c>
      <c r="B19" s="94">
        <v>409.68</v>
      </c>
      <c r="C19" s="61" t="s">
        <v>28</v>
      </c>
      <c r="D19" s="94">
        <v>409.68</v>
      </c>
    </row>
  </sheetData>
  <mergeCells count="3">
    <mergeCell ref="A1:D1"/>
    <mergeCell ref="A4:B4"/>
    <mergeCell ref="C4:D4"/>
  </mergeCell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zoomScaleSheetLayoutView="60" topLeftCell="A2" workbookViewId="0">
      <selection activeCell="I11" sqref="I11"/>
    </sheetView>
  </sheetViews>
  <sheetFormatPr defaultColWidth="9" defaultRowHeight="14.4"/>
  <cols>
    <col min="2" max="2" width="20.1296296296296" customWidth="1"/>
    <col min="3" max="3" width="10.6296296296296" customWidth="1"/>
    <col min="4" max="4" width="8.62962962962963" customWidth="1"/>
    <col min="5" max="5" width="10.6296296296296" customWidth="1"/>
    <col min="6" max="6" width="7.12962962962963" customWidth="1"/>
    <col min="8" max="8" width="7.75" customWidth="1"/>
    <col min="13" max="13" width="8.12962962962963" customWidth="1"/>
    <col min="14" max="14" width="9.12962962962963" customWidth="1"/>
  </cols>
  <sheetData>
    <row r="1" ht="36" customHeight="1" spans="1:14">
      <c r="A1" s="29" t="s">
        <v>29</v>
      </c>
      <c r="B1" s="29"/>
      <c r="C1" s="29"/>
      <c r="D1" s="29"/>
      <c r="E1" s="29"/>
      <c r="F1" s="29"/>
      <c r="G1" s="29"/>
      <c r="H1" s="29"/>
      <c r="I1" s="29"/>
      <c r="J1" s="29"/>
      <c r="K1" s="29"/>
      <c r="L1" s="29"/>
      <c r="M1" s="29"/>
      <c r="N1" s="29"/>
    </row>
    <row r="2" ht="15" customHeight="1" spans="1:14">
      <c r="A2" s="40"/>
      <c r="B2" s="40"/>
      <c r="C2" s="40"/>
      <c r="D2" s="40"/>
      <c r="E2" s="40"/>
      <c r="F2" s="40"/>
      <c r="G2" s="40"/>
      <c r="H2" s="40"/>
      <c r="I2" s="40"/>
      <c r="J2" s="40"/>
      <c r="K2" s="40"/>
      <c r="L2" s="40"/>
      <c r="M2" s="54" t="s">
        <v>30</v>
      </c>
      <c r="N2" s="54"/>
    </row>
    <row r="3" ht="15" customHeight="1" spans="1:14">
      <c r="A3" s="104" t="s">
        <v>31</v>
      </c>
      <c r="B3" s="105"/>
      <c r="C3" s="105"/>
      <c r="D3" s="105"/>
      <c r="E3" s="105"/>
      <c r="F3" s="105"/>
      <c r="G3" s="105"/>
      <c r="H3" s="105"/>
      <c r="I3" s="105"/>
      <c r="J3" s="105"/>
      <c r="K3" s="105"/>
      <c r="L3" s="105"/>
      <c r="M3" s="105"/>
      <c r="N3" s="105"/>
    </row>
    <row r="4" ht="41.25" customHeight="1" spans="1:14">
      <c r="A4" s="35" t="s">
        <v>32</v>
      </c>
      <c r="B4" s="35"/>
      <c r="C4" s="44" t="s">
        <v>33</v>
      </c>
      <c r="D4" s="44" t="s">
        <v>26</v>
      </c>
      <c r="E4" s="44" t="s">
        <v>34</v>
      </c>
      <c r="F4" s="44" t="s">
        <v>35</v>
      </c>
      <c r="G4" s="44" t="s">
        <v>36</v>
      </c>
      <c r="H4" s="44"/>
      <c r="I4" s="79" t="s">
        <v>37</v>
      </c>
      <c r="J4" s="79" t="s">
        <v>38</v>
      </c>
      <c r="K4" s="79" t="s">
        <v>39</v>
      </c>
      <c r="L4" s="43" t="s">
        <v>40</v>
      </c>
      <c r="M4" s="43" t="s">
        <v>41</v>
      </c>
      <c r="N4" s="43" t="s">
        <v>24</v>
      </c>
    </row>
    <row r="5" s="28" customFormat="1" ht="30" customHeight="1" spans="1:14">
      <c r="A5" s="36" t="s">
        <v>42</v>
      </c>
      <c r="B5" s="36" t="s">
        <v>43</v>
      </c>
      <c r="C5" s="44"/>
      <c r="D5" s="44"/>
      <c r="E5" s="44"/>
      <c r="F5" s="44"/>
      <c r="G5" s="72" t="s">
        <v>44</v>
      </c>
      <c r="H5" s="44" t="s">
        <v>45</v>
      </c>
      <c r="I5" s="81"/>
      <c r="J5" s="81"/>
      <c r="K5" s="81"/>
      <c r="L5" s="46"/>
      <c r="M5" s="46"/>
      <c r="N5" s="46"/>
    </row>
    <row r="6" s="68" customFormat="1" spans="1:14">
      <c r="A6" s="106"/>
      <c r="B6" s="106" t="s">
        <v>33</v>
      </c>
      <c r="C6" s="94">
        <v>409.68</v>
      </c>
      <c r="D6" s="107"/>
      <c r="E6" s="94">
        <v>333.68</v>
      </c>
      <c r="F6" s="108"/>
      <c r="G6" s="108"/>
      <c r="H6" s="108"/>
      <c r="I6" s="108"/>
      <c r="J6" s="108"/>
      <c r="K6" s="108"/>
      <c r="L6" s="101">
        <v>76</v>
      </c>
      <c r="M6" s="108"/>
      <c r="N6" s="108"/>
    </row>
    <row r="7" spans="1:14">
      <c r="A7" s="99">
        <v>213</v>
      </c>
      <c r="B7" s="100" t="s">
        <v>46</v>
      </c>
      <c r="C7" s="94">
        <v>397.27</v>
      </c>
      <c r="D7" s="107"/>
      <c r="E7" s="94">
        <v>321.27</v>
      </c>
      <c r="F7" s="109"/>
      <c r="G7" s="37"/>
      <c r="H7" s="37"/>
      <c r="I7" s="37"/>
      <c r="J7" s="37"/>
      <c r="K7" s="37"/>
      <c r="L7" s="101">
        <v>76</v>
      </c>
      <c r="M7" s="37"/>
      <c r="N7" s="37"/>
    </row>
    <row r="8" spans="1:14">
      <c r="A8" s="99">
        <v>21302</v>
      </c>
      <c r="B8" s="100" t="s">
        <v>47</v>
      </c>
      <c r="C8" s="94">
        <v>397.27</v>
      </c>
      <c r="D8" s="107"/>
      <c r="E8" s="94">
        <v>321.27</v>
      </c>
      <c r="F8" s="109"/>
      <c r="G8" s="37"/>
      <c r="H8" s="37"/>
      <c r="I8" s="37"/>
      <c r="J8" s="37"/>
      <c r="K8" s="37"/>
      <c r="L8" s="101">
        <v>76</v>
      </c>
      <c r="M8" s="37"/>
      <c r="N8" s="37"/>
    </row>
    <row r="9" spans="1:14">
      <c r="A9" s="99">
        <v>2130201</v>
      </c>
      <c r="B9" s="100" t="s">
        <v>48</v>
      </c>
      <c r="C9" s="94">
        <f>333.68-12.41</f>
        <v>321.27</v>
      </c>
      <c r="D9" s="107"/>
      <c r="E9" s="94">
        <f>333.68-12.41</f>
        <v>321.27</v>
      </c>
      <c r="F9" s="109"/>
      <c r="G9" s="37"/>
      <c r="H9" s="37"/>
      <c r="I9" s="37"/>
      <c r="J9" s="37"/>
      <c r="K9" s="37"/>
      <c r="L9" s="101"/>
      <c r="M9" s="37"/>
      <c r="N9" s="37"/>
    </row>
    <row r="10" spans="1:14">
      <c r="A10" s="102">
        <v>2130207</v>
      </c>
      <c r="B10" s="110" t="s">
        <v>49</v>
      </c>
      <c r="C10" s="101">
        <v>29</v>
      </c>
      <c r="D10" s="37"/>
      <c r="E10" s="37"/>
      <c r="F10" s="37"/>
      <c r="G10" s="37"/>
      <c r="H10" s="37"/>
      <c r="I10" s="37"/>
      <c r="J10" s="37"/>
      <c r="K10" s="37"/>
      <c r="L10" s="101">
        <v>29</v>
      </c>
      <c r="M10" s="37"/>
      <c r="N10" s="37"/>
    </row>
    <row r="11" spans="1:14">
      <c r="A11" s="102">
        <v>2130211</v>
      </c>
      <c r="B11" s="37" t="s">
        <v>50</v>
      </c>
      <c r="C11" s="101">
        <v>33</v>
      </c>
      <c r="D11" s="37"/>
      <c r="E11" s="37"/>
      <c r="F11" s="37"/>
      <c r="G11" s="37"/>
      <c r="H11" s="37"/>
      <c r="I11" s="37"/>
      <c r="J11" s="37"/>
      <c r="K11" s="37"/>
      <c r="L11" s="101">
        <v>33</v>
      </c>
      <c r="M11" s="37"/>
      <c r="N11" s="37"/>
    </row>
    <row r="12" spans="1:14">
      <c r="A12" s="102">
        <v>2130299</v>
      </c>
      <c r="B12" s="37" t="s">
        <v>51</v>
      </c>
      <c r="C12" s="101">
        <v>14</v>
      </c>
      <c r="D12" s="37"/>
      <c r="E12" s="37"/>
      <c r="F12" s="37"/>
      <c r="G12" s="37"/>
      <c r="H12" s="37"/>
      <c r="I12" s="37"/>
      <c r="J12" s="37"/>
      <c r="K12" s="37"/>
      <c r="L12" s="101">
        <v>14</v>
      </c>
      <c r="M12" s="37"/>
      <c r="N12" s="37"/>
    </row>
    <row r="13" spans="1:14">
      <c r="A13" s="102">
        <v>221</v>
      </c>
      <c r="B13" s="37" t="s">
        <v>52</v>
      </c>
      <c r="C13" s="94">
        <v>12.41</v>
      </c>
      <c r="D13" s="37"/>
      <c r="E13" s="37">
        <v>12.41</v>
      </c>
      <c r="F13" s="37"/>
      <c r="G13" s="37"/>
      <c r="H13" s="37"/>
      <c r="I13" s="37"/>
      <c r="J13" s="37"/>
      <c r="K13" s="37"/>
      <c r="L13" s="37"/>
      <c r="M13" s="37"/>
      <c r="N13" s="37"/>
    </row>
    <row r="14" spans="1:14">
      <c r="A14" s="102">
        <v>22102</v>
      </c>
      <c r="B14" s="37" t="s">
        <v>53</v>
      </c>
      <c r="C14" s="94">
        <v>12.41</v>
      </c>
      <c r="D14" s="37"/>
      <c r="E14" s="37">
        <v>12.41</v>
      </c>
      <c r="F14" s="37"/>
      <c r="G14" s="37"/>
      <c r="H14" s="37"/>
      <c r="I14" s="37"/>
      <c r="J14" s="37"/>
      <c r="K14" s="37"/>
      <c r="L14" s="37"/>
      <c r="M14" s="37"/>
      <c r="N14" s="37"/>
    </row>
    <row r="15" spans="1:14">
      <c r="A15" s="102">
        <v>2210201</v>
      </c>
      <c r="B15" s="37" t="s">
        <v>54</v>
      </c>
      <c r="C15" s="94">
        <v>12.41</v>
      </c>
      <c r="D15" s="37"/>
      <c r="E15" s="37">
        <v>12.41</v>
      </c>
      <c r="F15" s="37"/>
      <c r="G15" s="37"/>
      <c r="H15" s="37"/>
      <c r="I15" s="37"/>
      <c r="J15" s="37"/>
      <c r="K15" s="37"/>
      <c r="L15" s="37"/>
      <c r="M15" s="37"/>
      <c r="N15" s="37"/>
    </row>
    <row r="16" spans="1:14">
      <c r="A16" s="37"/>
      <c r="B16" s="37"/>
      <c r="C16" s="37"/>
      <c r="D16" s="37"/>
      <c r="E16" s="37"/>
      <c r="F16" s="37"/>
      <c r="G16" s="37"/>
      <c r="H16" s="37"/>
      <c r="I16" s="37"/>
      <c r="J16" s="37"/>
      <c r="K16" s="37"/>
      <c r="L16" s="37"/>
      <c r="M16" s="37"/>
      <c r="N16" s="37"/>
    </row>
    <row r="17" spans="1:14">
      <c r="A17" s="37"/>
      <c r="B17" s="37"/>
      <c r="C17" s="37"/>
      <c r="D17" s="37"/>
      <c r="E17" s="37"/>
      <c r="F17" s="37"/>
      <c r="G17" s="37"/>
      <c r="H17" s="37"/>
      <c r="I17" s="37"/>
      <c r="J17" s="37"/>
      <c r="K17" s="37"/>
      <c r="L17" s="37"/>
      <c r="M17" s="37"/>
      <c r="N17" s="37"/>
    </row>
    <row r="18" spans="1:14">
      <c r="A18" s="37"/>
      <c r="B18" s="37"/>
      <c r="C18" s="37"/>
      <c r="D18" s="37"/>
      <c r="E18" s="37"/>
      <c r="F18" s="37"/>
      <c r="G18" s="37"/>
      <c r="H18" s="37"/>
      <c r="I18" s="37"/>
      <c r="J18" s="37"/>
      <c r="K18" s="37"/>
      <c r="L18" s="37"/>
      <c r="M18" s="37"/>
      <c r="N18" s="37"/>
    </row>
    <row r="19" spans="1:14">
      <c r="A19" s="37"/>
      <c r="B19" s="37"/>
      <c r="C19" s="37"/>
      <c r="D19" s="37"/>
      <c r="E19" s="37"/>
      <c r="F19" s="37"/>
      <c r="G19" s="37"/>
      <c r="H19" s="37"/>
      <c r="I19" s="37"/>
      <c r="J19" s="37"/>
      <c r="K19" s="37"/>
      <c r="L19" s="37"/>
      <c r="M19" s="37"/>
      <c r="N19" s="37"/>
    </row>
    <row r="20" spans="1:14">
      <c r="A20" s="37"/>
      <c r="B20" s="37"/>
      <c r="C20" s="37"/>
      <c r="D20" s="37"/>
      <c r="E20" s="37"/>
      <c r="F20" s="37"/>
      <c r="G20" s="37"/>
      <c r="H20" s="37"/>
      <c r="I20" s="37"/>
      <c r="J20" s="37"/>
      <c r="K20" s="37"/>
      <c r="L20" s="37"/>
      <c r="M20" s="37"/>
      <c r="N20" s="37"/>
    </row>
    <row r="21" spans="1:14">
      <c r="A21" s="37"/>
      <c r="B21" s="37"/>
      <c r="C21" s="37"/>
      <c r="D21" s="37"/>
      <c r="E21" s="37"/>
      <c r="F21" s="37"/>
      <c r="G21" s="37"/>
      <c r="H21" s="37"/>
      <c r="I21" s="37"/>
      <c r="J21" s="37"/>
      <c r="K21" s="37"/>
      <c r="L21" s="37"/>
      <c r="M21" s="37"/>
      <c r="N21" s="37"/>
    </row>
  </sheetData>
  <mergeCells count="15">
    <mergeCell ref="A1:N1"/>
    <mergeCell ref="M2:N2"/>
    <mergeCell ref="A3:N3"/>
    <mergeCell ref="A4:B4"/>
    <mergeCell ref="G4:H4"/>
    <mergeCell ref="C4:C5"/>
    <mergeCell ref="D4:D5"/>
    <mergeCell ref="E4:E5"/>
    <mergeCell ref="F4:F5"/>
    <mergeCell ref="I4:I5"/>
    <mergeCell ref="J4:J5"/>
    <mergeCell ref="K4:K5"/>
    <mergeCell ref="L4:L5"/>
    <mergeCell ref="M4:M5"/>
    <mergeCell ref="N4:N5"/>
  </mergeCells>
  <pageMargins left="0.7" right="0.7" top="0.75" bottom="0.75" header="0.3" footer="0.3"/>
  <pageSetup paperSize="9" orientation="landscape" horizontalDpi="600" vertic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zoomScaleSheetLayoutView="60" workbookViewId="0">
      <selection activeCell="D22" sqref="D22"/>
    </sheetView>
  </sheetViews>
  <sheetFormatPr defaultColWidth="9" defaultRowHeight="14.4" outlineLevelCol="7"/>
  <cols>
    <col min="1" max="1" width="12.25" customWidth="1"/>
    <col min="2" max="2" width="23.7222222222222" customWidth="1"/>
    <col min="3" max="3" width="12.25" customWidth="1"/>
    <col min="4" max="4" width="12.75" customWidth="1"/>
    <col min="5" max="5" width="13.1296296296296" customWidth="1"/>
    <col min="6" max="6" width="15" customWidth="1"/>
    <col min="7" max="7" width="16.1296296296296" customWidth="1"/>
    <col min="8" max="8" width="14.6296296296296" customWidth="1"/>
  </cols>
  <sheetData>
    <row r="1" ht="44.25" customHeight="1" spans="1:8">
      <c r="A1" s="29" t="s">
        <v>55</v>
      </c>
      <c r="B1" s="29"/>
      <c r="C1" s="29"/>
      <c r="D1" s="29"/>
      <c r="E1" s="29"/>
      <c r="F1" s="29"/>
      <c r="G1" s="29"/>
      <c r="H1" s="29"/>
    </row>
    <row r="2" ht="15" customHeight="1" spans="1:8">
      <c r="A2" s="40"/>
      <c r="B2" s="40"/>
      <c r="C2" s="40"/>
      <c r="D2" s="40"/>
      <c r="E2" s="40"/>
      <c r="F2" s="40"/>
      <c r="G2" s="40"/>
      <c r="H2" s="54" t="s">
        <v>56</v>
      </c>
    </row>
    <row r="3" ht="15" customHeight="1" spans="1:8">
      <c r="A3" s="96" t="s">
        <v>57</v>
      </c>
      <c r="B3" s="97"/>
      <c r="C3" s="97"/>
      <c r="D3" s="97"/>
      <c r="E3" s="97"/>
      <c r="F3" s="97"/>
      <c r="G3" s="97"/>
      <c r="H3" s="97"/>
    </row>
    <row r="4" s="30" customFormat="1" ht="31.5" customHeight="1" spans="1:8">
      <c r="A4" s="35" t="s">
        <v>42</v>
      </c>
      <c r="B4" s="35" t="s">
        <v>43</v>
      </c>
      <c r="C4" s="35" t="s">
        <v>33</v>
      </c>
      <c r="D4" s="35" t="s">
        <v>58</v>
      </c>
      <c r="E4" s="35" t="s">
        <v>59</v>
      </c>
      <c r="F4" s="35" t="s">
        <v>60</v>
      </c>
      <c r="G4" s="35" t="s">
        <v>61</v>
      </c>
      <c r="H4" s="35" t="s">
        <v>62</v>
      </c>
    </row>
    <row r="5" s="30" customFormat="1" ht="19.5" customHeight="1" spans="1:8">
      <c r="A5" s="35"/>
      <c r="B5" s="44" t="s">
        <v>33</v>
      </c>
      <c r="C5" s="94">
        <v>409.68</v>
      </c>
      <c r="D5" s="94">
        <v>333.68</v>
      </c>
      <c r="E5" s="98">
        <v>76</v>
      </c>
      <c r="F5" s="35"/>
      <c r="G5" s="35"/>
      <c r="H5" s="35"/>
    </row>
    <row r="6" spans="1:8">
      <c r="A6" s="99">
        <v>213</v>
      </c>
      <c r="B6" s="100" t="s">
        <v>46</v>
      </c>
      <c r="C6" s="94">
        <v>397.27</v>
      </c>
      <c r="D6" s="94">
        <v>321.27</v>
      </c>
      <c r="E6" s="101">
        <v>76</v>
      </c>
      <c r="F6" s="37"/>
      <c r="G6" s="37"/>
      <c r="H6" s="37"/>
    </row>
    <row r="7" spans="1:8">
      <c r="A7" s="99">
        <v>21302</v>
      </c>
      <c r="B7" s="100" t="s">
        <v>47</v>
      </c>
      <c r="C7" s="94">
        <v>397.27</v>
      </c>
      <c r="D7" s="94">
        <v>321.27</v>
      </c>
      <c r="E7" s="101">
        <v>76</v>
      </c>
      <c r="F7" s="37"/>
      <c r="G7" s="37"/>
      <c r="H7" s="37"/>
    </row>
    <row r="8" spans="1:8">
      <c r="A8" s="99">
        <v>2130201</v>
      </c>
      <c r="B8" s="100" t="s">
        <v>48</v>
      </c>
      <c r="C8" s="94">
        <f>333.68-12.41</f>
        <v>321.27</v>
      </c>
      <c r="D8" s="94">
        <f>333.68-12.41</f>
        <v>321.27</v>
      </c>
      <c r="E8" s="101"/>
      <c r="F8" s="37"/>
      <c r="G8" s="37"/>
      <c r="H8" s="37"/>
    </row>
    <row r="9" spans="1:8">
      <c r="A9" s="102">
        <v>2130207</v>
      </c>
      <c r="B9" s="103" t="s">
        <v>49</v>
      </c>
      <c r="C9" s="98">
        <v>29</v>
      </c>
      <c r="D9" s="37"/>
      <c r="E9" s="98">
        <v>29</v>
      </c>
      <c r="F9" s="37"/>
      <c r="G9" s="37"/>
      <c r="H9" s="37"/>
    </row>
    <row r="10" spans="1:8">
      <c r="A10" s="102">
        <v>2130211</v>
      </c>
      <c r="B10" s="103" t="s">
        <v>50</v>
      </c>
      <c r="C10" s="101">
        <v>33</v>
      </c>
      <c r="D10" s="37"/>
      <c r="E10" s="101">
        <v>33</v>
      </c>
      <c r="F10" s="37"/>
      <c r="G10" s="37"/>
      <c r="H10" s="37"/>
    </row>
    <row r="11" spans="1:8">
      <c r="A11" s="102">
        <v>2130299</v>
      </c>
      <c r="B11" s="103" t="s">
        <v>51</v>
      </c>
      <c r="C11" s="101">
        <v>14</v>
      </c>
      <c r="D11" s="37"/>
      <c r="E11" s="101">
        <v>14</v>
      </c>
      <c r="F11" s="37"/>
      <c r="G11" s="37"/>
      <c r="H11" s="37"/>
    </row>
    <row r="12" spans="1:8">
      <c r="A12" s="102">
        <v>221</v>
      </c>
      <c r="B12" s="37" t="s">
        <v>52</v>
      </c>
      <c r="C12" s="94">
        <v>12.41</v>
      </c>
      <c r="D12" s="94">
        <v>12.41</v>
      </c>
      <c r="E12" s="37"/>
      <c r="F12" s="37"/>
      <c r="G12" s="37"/>
      <c r="H12" s="37"/>
    </row>
    <row r="13" spans="1:8">
      <c r="A13" s="102">
        <v>22102</v>
      </c>
      <c r="B13" s="37" t="s">
        <v>53</v>
      </c>
      <c r="C13" s="94">
        <v>12.41</v>
      </c>
      <c r="D13" s="94">
        <v>12.41</v>
      </c>
      <c r="E13" s="37"/>
      <c r="F13" s="37"/>
      <c r="G13" s="37"/>
      <c r="H13" s="37"/>
    </row>
    <row r="14" spans="1:8">
      <c r="A14" s="102">
        <v>2210201</v>
      </c>
      <c r="B14" s="37" t="s">
        <v>54</v>
      </c>
      <c r="C14" s="94">
        <v>12.41</v>
      </c>
      <c r="D14" s="94">
        <v>12.41</v>
      </c>
      <c r="E14" s="48"/>
      <c r="F14" s="37"/>
      <c r="G14" s="37"/>
      <c r="H14" s="37"/>
    </row>
    <row r="15" spans="1:8">
      <c r="A15" s="102"/>
      <c r="B15" s="37"/>
      <c r="C15" s="48"/>
      <c r="D15" s="48"/>
      <c r="E15" s="48"/>
      <c r="F15" s="37"/>
      <c r="G15" s="37"/>
      <c r="H15" s="37"/>
    </row>
    <row r="16" spans="1:8">
      <c r="A16" s="102"/>
      <c r="B16" s="37"/>
      <c r="C16" s="48"/>
      <c r="D16" s="48"/>
      <c r="E16" s="48"/>
      <c r="F16" s="37"/>
      <c r="G16" s="37"/>
      <c r="H16" s="37"/>
    </row>
    <row r="17" spans="1:8">
      <c r="A17" s="102"/>
      <c r="B17" s="37"/>
      <c r="C17" s="48"/>
      <c r="D17" s="48"/>
      <c r="E17" s="48"/>
      <c r="F17" s="37"/>
      <c r="G17" s="37"/>
      <c r="H17" s="37"/>
    </row>
    <row r="18" spans="1:8">
      <c r="A18" s="102"/>
      <c r="B18" s="37"/>
      <c r="C18" s="48"/>
      <c r="D18" s="48"/>
      <c r="E18" s="48"/>
      <c r="F18" s="37"/>
      <c r="G18" s="37"/>
      <c r="H18" s="37"/>
    </row>
  </sheetData>
  <mergeCells count="2">
    <mergeCell ref="A1:H1"/>
    <mergeCell ref="A3:H3"/>
  </mergeCells>
  <pageMargins left="0.7" right="0.7" top="0.75" bottom="0.75" header="0.3" footer="0.3"/>
  <pageSetup paperSize="9" orientation="landscape" horizontalDpi="600" verticalDpi="6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zoomScaleSheetLayoutView="60" workbookViewId="0">
      <selection activeCell="D13" sqref="D13:D14"/>
    </sheetView>
  </sheetViews>
  <sheetFormatPr defaultColWidth="9" defaultRowHeight="14.4" outlineLevelCol="5"/>
  <cols>
    <col min="1" max="1" width="26.6296296296296" customWidth="1"/>
    <col min="2" max="2" width="12.75" customWidth="1"/>
    <col min="3" max="3" width="25.6296296296296" customWidth="1"/>
    <col min="4" max="4" width="14.6296296296296" customWidth="1"/>
    <col min="5" max="5" width="14.25" customWidth="1"/>
    <col min="6" max="6" width="21.6296296296296" customWidth="1"/>
  </cols>
  <sheetData>
    <row r="1" ht="36" customHeight="1" spans="1:6">
      <c r="A1" s="71" t="s">
        <v>63</v>
      </c>
      <c r="B1" s="71"/>
      <c r="C1" s="71"/>
      <c r="D1" s="71"/>
      <c r="E1" s="71"/>
      <c r="F1" s="71"/>
    </row>
    <row r="2" s="68" customFormat="1" ht="15" customHeight="1" spans="1:6">
      <c r="A2" s="69"/>
      <c r="B2" s="69"/>
      <c r="C2" s="69"/>
      <c r="D2" s="69"/>
      <c r="E2" s="69"/>
      <c r="F2" s="69" t="s">
        <v>64</v>
      </c>
    </row>
    <row r="3" s="68" customFormat="1" ht="15" customHeight="1" spans="1:6">
      <c r="A3" s="93" t="s">
        <v>65</v>
      </c>
      <c r="B3" s="69"/>
      <c r="C3" s="69"/>
      <c r="D3" s="69"/>
      <c r="E3" s="69"/>
      <c r="F3" s="69" t="s">
        <v>3</v>
      </c>
    </row>
    <row r="4" ht="15.75" customHeight="1" spans="1:6">
      <c r="A4" s="35" t="s">
        <v>4</v>
      </c>
      <c r="B4" s="35"/>
      <c r="C4" s="36" t="s">
        <v>5</v>
      </c>
      <c r="D4" s="36"/>
      <c r="E4" s="36"/>
      <c r="F4" s="36"/>
    </row>
    <row r="5" s="28" customFormat="1" ht="15.75" customHeight="1" spans="1:6">
      <c r="A5" s="36" t="s">
        <v>6</v>
      </c>
      <c r="B5" s="36" t="s">
        <v>7</v>
      </c>
      <c r="C5" s="36" t="s">
        <v>6</v>
      </c>
      <c r="D5" s="36" t="s">
        <v>33</v>
      </c>
      <c r="E5" s="36" t="s">
        <v>66</v>
      </c>
      <c r="F5" s="36" t="s">
        <v>67</v>
      </c>
    </row>
    <row r="6" ht="15.75" customHeight="1" spans="1:6">
      <c r="A6" s="37" t="s">
        <v>68</v>
      </c>
      <c r="B6" s="94"/>
      <c r="C6" s="48" t="s">
        <v>69</v>
      </c>
      <c r="D6" s="94"/>
      <c r="E6" s="94"/>
      <c r="F6" s="37"/>
    </row>
    <row r="7" ht="15.75" customHeight="1" spans="1:6">
      <c r="A7" s="37" t="s">
        <v>70</v>
      </c>
      <c r="B7" s="94">
        <f>333.68+76</f>
        <v>409.68</v>
      </c>
      <c r="C7" s="48" t="s">
        <v>71</v>
      </c>
      <c r="D7" s="48"/>
      <c r="E7" s="48"/>
      <c r="F7" s="37"/>
    </row>
    <row r="8" ht="15.75" customHeight="1" spans="1:6">
      <c r="A8" s="37" t="s">
        <v>72</v>
      </c>
      <c r="B8" s="48"/>
      <c r="C8" s="48" t="s">
        <v>73</v>
      </c>
      <c r="D8" s="48"/>
      <c r="E8" s="48"/>
      <c r="F8" s="37"/>
    </row>
    <row r="9" ht="15.75" customHeight="1" spans="1:6">
      <c r="A9" s="37"/>
      <c r="B9" s="48"/>
      <c r="C9" s="48" t="s">
        <v>74</v>
      </c>
      <c r="D9" s="94"/>
      <c r="E9" s="94"/>
      <c r="F9" s="37"/>
    </row>
    <row r="10" ht="15.75" customHeight="1" spans="1:6">
      <c r="A10" s="37" t="s">
        <v>75</v>
      </c>
      <c r="B10" s="48"/>
      <c r="C10" s="48" t="s">
        <v>76</v>
      </c>
      <c r="D10" s="48"/>
      <c r="E10" s="48"/>
      <c r="F10" s="37"/>
    </row>
    <row r="11" ht="15.75" customHeight="1" spans="1:6">
      <c r="A11" s="37" t="s">
        <v>70</v>
      </c>
      <c r="B11" s="48"/>
      <c r="C11" s="48" t="s">
        <v>77</v>
      </c>
      <c r="D11" s="48"/>
      <c r="E11" s="48"/>
      <c r="F11" s="37"/>
    </row>
    <row r="12" ht="15.75" customHeight="1" spans="1:6">
      <c r="A12" s="37" t="s">
        <v>72</v>
      </c>
      <c r="B12" s="48"/>
      <c r="C12" s="48" t="s">
        <v>78</v>
      </c>
      <c r="D12" s="48"/>
      <c r="E12" s="48"/>
      <c r="F12" s="37"/>
    </row>
    <row r="13" ht="15.75" customHeight="1" spans="1:6">
      <c r="A13" s="37"/>
      <c r="B13" s="48"/>
      <c r="C13" s="48" t="s">
        <v>79</v>
      </c>
      <c r="D13" s="48">
        <v>397.27</v>
      </c>
      <c r="E13" s="48">
        <v>397.27</v>
      </c>
      <c r="F13" s="37"/>
    </row>
    <row r="14" ht="15.75" customHeight="1" spans="1:6">
      <c r="A14" s="37"/>
      <c r="B14" s="48"/>
      <c r="C14" s="48" t="s">
        <v>80</v>
      </c>
      <c r="D14" s="48">
        <v>12.41</v>
      </c>
      <c r="E14" s="48">
        <v>12.41</v>
      </c>
      <c r="F14" s="37"/>
    </row>
    <row r="15" ht="15.75" customHeight="1" spans="1:6">
      <c r="A15" s="37"/>
      <c r="B15" s="48"/>
      <c r="C15" s="48"/>
      <c r="D15" s="48"/>
      <c r="E15" s="48"/>
      <c r="F15" s="37"/>
    </row>
    <row r="16" ht="15.75" customHeight="1" spans="1:6">
      <c r="A16" s="37"/>
      <c r="B16" s="48"/>
      <c r="C16" s="48" t="s">
        <v>81</v>
      </c>
      <c r="D16" s="48"/>
      <c r="E16" s="48"/>
      <c r="F16" s="37"/>
    </row>
    <row r="17" ht="15.75" customHeight="1" spans="1:6">
      <c r="A17" s="37"/>
      <c r="B17" s="48"/>
      <c r="C17" s="48"/>
      <c r="D17" s="48"/>
      <c r="E17" s="48"/>
      <c r="F17" s="37"/>
    </row>
    <row r="18" ht="15.75" customHeight="1" spans="1:6">
      <c r="A18" s="37" t="s">
        <v>27</v>
      </c>
      <c r="B18" s="94">
        <v>409.68</v>
      </c>
      <c r="C18" s="48" t="s">
        <v>28</v>
      </c>
      <c r="D18" s="94">
        <v>409.68</v>
      </c>
      <c r="E18" s="94">
        <v>409.68</v>
      </c>
      <c r="F18" s="95">
        <v>0</v>
      </c>
    </row>
    <row r="19" ht="32.25" customHeight="1"/>
    <row r="20" ht="32.25" customHeight="1"/>
    <row r="21" ht="32.25" customHeight="1"/>
    <row r="22" ht="32.25" customHeight="1"/>
    <row r="23" ht="32.25" customHeight="1"/>
    <row r="24" ht="32.25" customHeight="1"/>
    <row r="25" ht="32.25" customHeight="1"/>
    <row r="26" ht="32.25" customHeight="1"/>
  </sheetData>
  <mergeCells count="3">
    <mergeCell ref="A1:F1"/>
    <mergeCell ref="A4:B4"/>
    <mergeCell ref="C4:F4"/>
  </mergeCells>
  <pageMargins left="0.71" right="0.71" top="0.75" bottom="0.75" header="0.31" footer="0.31"/>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3"/>
  <sheetViews>
    <sheetView zoomScaleSheetLayoutView="60" workbookViewId="0">
      <selection activeCell="B21" sqref="B21"/>
    </sheetView>
  </sheetViews>
  <sheetFormatPr defaultColWidth="9" defaultRowHeight="14.4" outlineLevelCol="7"/>
  <cols>
    <col min="1" max="1" width="8.12962962962963" customWidth="1"/>
    <col min="2" max="2" width="22.3611111111111" customWidth="1"/>
    <col min="3" max="3" width="14" customWidth="1"/>
    <col min="4" max="4" width="11.7222222222222" customWidth="1"/>
    <col min="6" max="6" width="9.53703703703704"/>
    <col min="7" max="7" width="9.37962962962963"/>
    <col min="8" max="8" width="13" customWidth="1"/>
  </cols>
  <sheetData>
    <row r="1" s="67" customFormat="1" ht="38.25" customHeight="1" spans="1:8">
      <c r="A1" s="71" t="s">
        <v>82</v>
      </c>
      <c r="B1" s="71"/>
      <c r="C1" s="71"/>
      <c r="D1" s="71"/>
      <c r="E1" s="71"/>
      <c r="F1" s="71"/>
      <c r="G1" s="71"/>
      <c r="H1" s="71"/>
    </row>
    <row r="2" ht="15" customHeight="1" spans="1:8">
      <c r="A2" s="28"/>
      <c r="B2" s="28"/>
      <c r="C2" s="28"/>
      <c r="D2" s="28"/>
      <c r="E2" s="28"/>
      <c r="F2" s="28"/>
      <c r="G2" s="69" t="s">
        <v>83</v>
      </c>
      <c r="H2" s="28"/>
    </row>
    <row r="3" ht="15" customHeight="1" spans="1:8">
      <c r="A3" s="32" t="s">
        <v>65</v>
      </c>
      <c r="B3" s="32"/>
      <c r="H3" s="68" t="s">
        <v>3</v>
      </c>
    </row>
    <row r="4" s="68" customFormat="1" ht="35" customHeight="1" spans="1:8">
      <c r="A4" s="72" t="s">
        <v>84</v>
      </c>
      <c r="B4" s="72"/>
      <c r="C4" s="73" t="s">
        <v>85</v>
      </c>
      <c r="D4" s="74" t="s">
        <v>86</v>
      </c>
      <c r="E4" s="75"/>
      <c r="F4" s="75"/>
      <c r="G4" s="76" t="s">
        <v>87</v>
      </c>
      <c r="H4" s="76"/>
    </row>
    <row r="5" s="69" customFormat="1" ht="16.5" customHeight="1" spans="1:8">
      <c r="A5" s="44" t="s">
        <v>42</v>
      </c>
      <c r="B5" s="44" t="s">
        <v>43</v>
      </c>
      <c r="C5" s="77"/>
      <c r="D5" s="78" t="s">
        <v>88</v>
      </c>
      <c r="E5" s="78" t="s">
        <v>58</v>
      </c>
      <c r="F5" s="54" t="s">
        <v>59</v>
      </c>
      <c r="G5" s="79" t="s">
        <v>89</v>
      </c>
      <c r="H5" s="79" t="s">
        <v>90</v>
      </c>
    </row>
    <row r="6" s="54" customFormat="1" ht="18.75" customHeight="1" spans="1:8">
      <c r="A6" s="44"/>
      <c r="B6" s="44"/>
      <c r="C6" s="80"/>
      <c r="D6" s="81"/>
      <c r="E6" s="81"/>
      <c r="F6" s="82"/>
      <c r="G6" s="81"/>
      <c r="H6" s="81"/>
    </row>
    <row r="7" s="54" customFormat="1" ht="18.75" customHeight="1" spans="1:8">
      <c r="A7" s="35"/>
      <c r="B7" s="44" t="s">
        <v>33</v>
      </c>
      <c r="C7" s="83">
        <f>C8+C15</f>
        <v>363.89</v>
      </c>
      <c r="D7" s="83">
        <f>SUM(D10:D14)</f>
        <v>397.27</v>
      </c>
      <c r="E7" s="83">
        <v>333.68</v>
      </c>
      <c r="F7" s="83">
        <f>SUM(F10:F14)</f>
        <v>76</v>
      </c>
      <c r="G7" s="83">
        <f t="shared" ref="G7:G17" si="0">D7-C7</f>
        <v>33.38</v>
      </c>
      <c r="H7" s="84">
        <f t="shared" ref="H7:H17" si="1">G7/C7</f>
        <v>0.0917310176152134</v>
      </c>
    </row>
    <row r="8" s="68" customFormat="1" spans="1:8">
      <c r="A8" s="85">
        <v>213</v>
      </c>
      <c r="B8" s="85" t="s">
        <v>46</v>
      </c>
      <c r="C8" s="83">
        <f>C9</f>
        <v>349.15</v>
      </c>
      <c r="D8" s="83">
        <f t="shared" ref="C8:F8" si="2">D7</f>
        <v>397.27</v>
      </c>
      <c r="E8" s="83">
        <v>321.27</v>
      </c>
      <c r="F8" s="83">
        <f t="shared" si="2"/>
        <v>76</v>
      </c>
      <c r="G8" s="83">
        <f t="shared" si="0"/>
        <v>48.12</v>
      </c>
      <c r="H8" s="84">
        <f t="shared" si="1"/>
        <v>0.137820421022483</v>
      </c>
    </row>
    <row r="9" s="68" customFormat="1" spans="1:8">
      <c r="A9" s="85">
        <v>21302</v>
      </c>
      <c r="B9" s="85" t="s">
        <v>47</v>
      </c>
      <c r="C9" s="83">
        <f>SUM(C10:C14)</f>
        <v>349.15</v>
      </c>
      <c r="D9" s="83">
        <f t="shared" ref="C9:F9" si="3">D7</f>
        <v>397.27</v>
      </c>
      <c r="E9" s="83">
        <v>321.27</v>
      </c>
      <c r="F9" s="83">
        <f t="shared" si="3"/>
        <v>76</v>
      </c>
      <c r="G9" s="83">
        <f t="shared" si="0"/>
        <v>48.12</v>
      </c>
      <c r="H9" s="84">
        <f t="shared" si="1"/>
        <v>0.137820421022483</v>
      </c>
    </row>
    <row r="10" s="68" customFormat="1" spans="1:8">
      <c r="A10" s="85">
        <v>2130201</v>
      </c>
      <c r="B10" s="85" t="s">
        <v>48</v>
      </c>
      <c r="C10" s="83">
        <v>259.38</v>
      </c>
      <c r="D10" s="83">
        <v>321.27</v>
      </c>
      <c r="E10" s="83">
        <v>321.27</v>
      </c>
      <c r="F10" s="83"/>
      <c r="G10" s="83">
        <f t="shared" si="0"/>
        <v>61.89</v>
      </c>
      <c r="H10" s="84">
        <f t="shared" si="1"/>
        <v>0.238607448531113</v>
      </c>
    </row>
    <row r="11" s="68" customFormat="1" spans="1:8">
      <c r="A11" s="85">
        <v>2130202</v>
      </c>
      <c r="B11" s="85" t="s">
        <v>91</v>
      </c>
      <c r="C11" s="83">
        <v>29.08</v>
      </c>
      <c r="D11" s="83"/>
      <c r="E11" s="83"/>
      <c r="F11" s="83"/>
      <c r="G11" s="83">
        <f t="shared" si="0"/>
        <v>-29.08</v>
      </c>
      <c r="H11" s="84">
        <f t="shared" si="1"/>
        <v>-1</v>
      </c>
    </row>
    <row r="12" s="70" customFormat="1" spans="1:8">
      <c r="A12" s="85">
        <v>2130207</v>
      </c>
      <c r="B12" s="85" t="s">
        <v>49</v>
      </c>
      <c r="C12" s="83">
        <v>19.29</v>
      </c>
      <c r="D12" s="83">
        <v>29</v>
      </c>
      <c r="E12" s="83"/>
      <c r="F12" s="83">
        <v>29</v>
      </c>
      <c r="G12" s="83">
        <f t="shared" si="0"/>
        <v>9.71</v>
      </c>
      <c r="H12" s="84">
        <f t="shared" si="1"/>
        <v>0.503369621565578</v>
      </c>
    </row>
    <row r="13" s="70" customFormat="1" spans="1:8">
      <c r="A13" s="85">
        <v>2130211</v>
      </c>
      <c r="B13" s="85" t="s">
        <v>50</v>
      </c>
      <c r="C13" s="83">
        <v>28</v>
      </c>
      <c r="D13" s="83">
        <v>33</v>
      </c>
      <c r="E13" s="83"/>
      <c r="F13" s="83">
        <v>33</v>
      </c>
      <c r="G13" s="83">
        <f t="shared" si="0"/>
        <v>5</v>
      </c>
      <c r="H13" s="84">
        <f t="shared" si="1"/>
        <v>0.178571428571429</v>
      </c>
    </row>
    <row r="14" s="70" customFormat="1" spans="1:8">
      <c r="A14" s="85">
        <v>2130299</v>
      </c>
      <c r="B14" s="85" t="s">
        <v>51</v>
      </c>
      <c r="C14" s="83">
        <v>13.4</v>
      </c>
      <c r="D14" s="83">
        <v>14</v>
      </c>
      <c r="E14" s="83"/>
      <c r="F14" s="83">
        <v>14</v>
      </c>
      <c r="G14" s="83">
        <f t="shared" si="0"/>
        <v>0.6</v>
      </c>
      <c r="H14" s="84">
        <f t="shared" si="1"/>
        <v>0.044776119402985</v>
      </c>
    </row>
    <row r="15" s="70" customFormat="1" spans="1:8">
      <c r="A15" s="62">
        <v>221</v>
      </c>
      <c r="B15" s="37" t="s">
        <v>52</v>
      </c>
      <c r="C15" s="86">
        <v>14.74</v>
      </c>
      <c r="D15" s="63">
        <v>12.41</v>
      </c>
      <c r="E15" s="83">
        <v>12.41</v>
      </c>
      <c r="F15" s="87"/>
      <c r="G15" s="83">
        <f t="shared" si="0"/>
        <v>-2.33</v>
      </c>
      <c r="H15" s="84">
        <f t="shared" si="1"/>
        <v>-0.158073270013569</v>
      </c>
    </row>
    <row r="16" s="70" customFormat="1" spans="1:8">
      <c r="A16" s="62">
        <v>22102</v>
      </c>
      <c r="B16" s="37" t="s">
        <v>53</v>
      </c>
      <c r="C16" s="86">
        <v>14.74</v>
      </c>
      <c r="D16" s="63">
        <v>12.41</v>
      </c>
      <c r="E16" s="83">
        <v>12.41</v>
      </c>
      <c r="F16" s="87"/>
      <c r="G16" s="83">
        <f t="shared" si="0"/>
        <v>-2.33</v>
      </c>
      <c r="H16" s="84">
        <f t="shared" si="1"/>
        <v>-0.158073270013569</v>
      </c>
    </row>
    <row r="17" s="70" customFormat="1" spans="1:8">
      <c r="A17" s="88">
        <v>2210201</v>
      </c>
      <c r="B17" s="37" t="s">
        <v>54</v>
      </c>
      <c r="C17" s="86">
        <v>14.74</v>
      </c>
      <c r="D17" s="89">
        <v>12.41</v>
      </c>
      <c r="E17" s="83">
        <v>12.41</v>
      </c>
      <c r="F17" s="90"/>
      <c r="G17" s="83">
        <f t="shared" si="0"/>
        <v>-2.33</v>
      </c>
      <c r="H17" s="84">
        <f t="shared" si="1"/>
        <v>-0.158073270013569</v>
      </c>
    </row>
    <row r="18" s="70" customFormat="1" hidden="1" spans="1:8">
      <c r="A18" s="88"/>
      <c r="B18" s="91"/>
      <c r="C18" s="86"/>
      <c r="D18" s="89"/>
      <c r="E18" s="89"/>
      <c r="F18" s="90"/>
      <c r="G18" s="63"/>
      <c r="H18" s="63"/>
    </row>
    <row r="19" s="70" customFormat="1" hidden="1" spans="1:8">
      <c r="A19" s="88"/>
      <c r="B19" s="91"/>
      <c r="C19" s="86"/>
      <c r="D19" s="89"/>
      <c r="E19" s="89"/>
      <c r="F19" s="90"/>
      <c r="G19" s="63"/>
      <c r="H19" s="63"/>
    </row>
    <row r="20" spans="1:1">
      <c r="A20" s="92"/>
    </row>
    <row r="21" spans="1:1">
      <c r="A21" s="92"/>
    </row>
    <row r="22" spans="1:1">
      <c r="A22" s="92"/>
    </row>
    <row r="23" spans="1:1">
      <c r="A23" s="92"/>
    </row>
    <row r="24" spans="1:1">
      <c r="A24" s="92"/>
    </row>
    <row r="25" spans="1:1">
      <c r="A25" s="92"/>
    </row>
    <row r="26" spans="1:1">
      <c r="A26" s="92"/>
    </row>
    <row r="27" spans="1:1">
      <c r="A27" s="92"/>
    </row>
    <row r="28" spans="1:1">
      <c r="A28" s="92"/>
    </row>
    <row r="29" spans="1:1">
      <c r="A29" s="92"/>
    </row>
    <row r="30" spans="1:1">
      <c r="A30" s="92"/>
    </row>
    <row r="31" spans="1:1">
      <c r="A31" s="92"/>
    </row>
    <row r="32" spans="1:1">
      <c r="A32" s="92"/>
    </row>
    <row r="33" spans="1:1">
      <c r="A33" s="92"/>
    </row>
    <row r="34" spans="1:1">
      <c r="A34" s="92"/>
    </row>
    <row r="35" spans="1:1">
      <c r="A35" s="92"/>
    </row>
    <row r="36" spans="1:1">
      <c r="A36" s="92"/>
    </row>
    <row r="37" spans="1:1">
      <c r="A37" s="92"/>
    </row>
    <row r="38" spans="1:1">
      <c r="A38" s="92"/>
    </row>
    <row r="39" spans="1:1">
      <c r="A39" s="92"/>
    </row>
    <row r="40" spans="1:1">
      <c r="A40" s="92"/>
    </row>
    <row r="41" spans="1:1">
      <c r="A41" s="92"/>
    </row>
    <row r="42" spans="1:1">
      <c r="A42" s="92"/>
    </row>
    <row r="43" spans="1:1">
      <c r="A43" s="92"/>
    </row>
    <row r="44" spans="1:1">
      <c r="A44" s="92"/>
    </row>
    <row r="45" spans="1:1">
      <c r="A45" s="92"/>
    </row>
    <row r="46" spans="1:1">
      <c r="A46" s="92"/>
    </row>
    <row r="47" spans="1:1">
      <c r="A47" s="92"/>
    </row>
    <row r="48" spans="1:1">
      <c r="A48" s="92"/>
    </row>
    <row r="49" spans="1:1">
      <c r="A49" s="92"/>
    </row>
    <row r="50" spans="1:1">
      <c r="A50" s="92"/>
    </row>
    <row r="51" spans="1:1">
      <c r="A51" s="92"/>
    </row>
    <row r="52" spans="1:1">
      <c r="A52" s="92"/>
    </row>
    <row r="53" spans="1:1">
      <c r="A53" s="92"/>
    </row>
    <row r="54" spans="1:1">
      <c r="A54" s="92"/>
    </row>
    <row r="55" spans="1:1">
      <c r="A55" s="92"/>
    </row>
    <row r="56" spans="1:1">
      <c r="A56" s="92"/>
    </row>
    <row r="57" spans="1:1">
      <c r="A57" s="92"/>
    </row>
    <row r="58" spans="1:1">
      <c r="A58" s="92"/>
    </row>
    <row r="59" spans="1:1">
      <c r="A59" s="92"/>
    </row>
    <row r="60" spans="1:1">
      <c r="A60" s="92"/>
    </row>
    <row r="61" spans="1:1">
      <c r="A61" s="92"/>
    </row>
    <row r="62" spans="1:1">
      <c r="A62" s="92"/>
    </row>
    <row r="63" spans="1:1">
      <c r="A63" s="92"/>
    </row>
    <row r="64" spans="1:1">
      <c r="A64" s="92"/>
    </row>
    <row r="65" spans="1:1">
      <c r="A65" s="92"/>
    </row>
    <row r="66" spans="1:1">
      <c r="A66" s="92"/>
    </row>
    <row r="67" spans="1:1">
      <c r="A67" s="92"/>
    </row>
    <row r="68" spans="1:1">
      <c r="A68" s="92"/>
    </row>
    <row r="69" spans="1:1">
      <c r="A69" s="92"/>
    </row>
    <row r="70" spans="1:1">
      <c r="A70" s="92"/>
    </row>
    <row r="71" spans="1:1">
      <c r="A71" s="92"/>
    </row>
    <row r="72" spans="1:1">
      <c r="A72" s="92"/>
    </row>
    <row r="73" spans="1:1">
      <c r="A73" s="92"/>
    </row>
    <row r="74" spans="1:1">
      <c r="A74" s="92"/>
    </row>
    <row r="75" spans="1:1">
      <c r="A75" s="92"/>
    </row>
    <row r="76" spans="1:1">
      <c r="A76" s="92"/>
    </row>
    <row r="77" spans="1:1">
      <c r="A77" s="92"/>
    </row>
    <row r="78" spans="1:1">
      <c r="A78" s="92"/>
    </row>
    <row r="79" spans="1:1">
      <c r="A79" s="92"/>
    </row>
    <row r="80" spans="1:1">
      <c r="A80" s="92"/>
    </row>
    <row r="81" spans="1:1">
      <c r="A81" s="92"/>
    </row>
    <row r="82" spans="1:1">
      <c r="A82" s="92"/>
    </row>
    <row r="83" spans="1:1">
      <c r="A83" s="92"/>
    </row>
    <row r="84" spans="1:1">
      <c r="A84" s="92"/>
    </row>
    <row r="85" spans="1:1">
      <c r="A85" s="92"/>
    </row>
    <row r="86" spans="1:1">
      <c r="A86" s="92"/>
    </row>
    <row r="87" spans="1:1">
      <c r="A87" s="92"/>
    </row>
    <row r="88" spans="1:1">
      <c r="A88" s="92"/>
    </row>
    <row r="89" spans="1:1">
      <c r="A89" s="92"/>
    </row>
    <row r="90" spans="1:1">
      <c r="A90" s="92"/>
    </row>
    <row r="91" spans="1:1">
      <c r="A91" s="92"/>
    </row>
    <row r="92" spans="1:1">
      <c r="A92" s="92"/>
    </row>
    <row r="93" spans="1:1">
      <c r="A93" s="92"/>
    </row>
    <row r="94" spans="1:1">
      <c r="A94" s="92"/>
    </row>
    <row r="95" spans="1:1">
      <c r="A95" s="92"/>
    </row>
    <row r="96" spans="1:1">
      <c r="A96" s="92"/>
    </row>
    <row r="97" spans="1:1">
      <c r="A97" s="92"/>
    </row>
    <row r="98" spans="1:1">
      <c r="A98" s="92"/>
    </row>
    <row r="99" spans="1:1">
      <c r="A99" s="92"/>
    </row>
    <row r="100" spans="1:1">
      <c r="A100" s="92"/>
    </row>
    <row r="101" spans="1:1">
      <c r="A101" s="92"/>
    </row>
    <row r="102" spans="1:1">
      <c r="A102" s="92"/>
    </row>
    <row r="103" spans="1:1">
      <c r="A103" s="92"/>
    </row>
    <row r="104" spans="1:1">
      <c r="A104" s="92"/>
    </row>
    <row r="105" spans="1:1">
      <c r="A105" s="92"/>
    </row>
    <row r="106" spans="1:1">
      <c r="A106" s="92"/>
    </row>
    <row r="107" spans="1:1">
      <c r="A107" s="92"/>
    </row>
    <row r="108" spans="1:1">
      <c r="A108" s="92"/>
    </row>
    <row r="109" spans="1:1">
      <c r="A109" s="92"/>
    </row>
    <row r="110" spans="1:1">
      <c r="A110" s="92"/>
    </row>
    <row r="111" spans="1:1">
      <c r="A111" s="92"/>
    </row>
    <row r="112" spans="1:1">
      <c r="A112" s="92"/>
    </row>
    <row r="113" spans="1:1">
      <c r="A113" s="92"/>
    </row>
    <row r="114" spans="1:1">
      <c r="A114" s="92"/>
    </row>
    <row r="115" spans="1:1">
      <c r="A115" s="92"/>
    </row>
    <row r="116" spans="1:1">
      <c r="A116" s="92"/>
    </row>
    <row r="117" spans="1:1">
      <c r="A117" s="92"/>
    </row>
    <row r="118" spans="1:1">
      <c r="A118" s="92"/>
    </row>
    <row r="119" spans="1:1">
      <c r="A119" s="92"/>
    </row>
    <row r="120" spans="1:1">
      <c r="A120" s="92"/>
    </row>
    <row r="121" spans="1:1">
      <c r="A121" s="92"/>
    </row>
    <row r="122" spans="1:1">
      <c r="A122" s="92"/>
    </row>
    <row r="123" spans="1:1">
      <c r="A123" s="92"/>
    </row>
    <row r="124" spans="1:1">
      <c r="A124" s="92"/>
    </row>
    <row r="125" spans="1:1">
      <c r="A125" s="92"/>
    </row>
    <row r="126" spans="1:1">
      <c r="A126" s="92"/>
    </row>
    <row r="127" spans="1:1">
      <c r="A127" s="92"/>
    </row>
    <row r="128" spans="1:1">
      <c r="A128" s="92"/>
    </row>
    <row r="129" spans="1:1">
      <c r="A129" s="92"/>
    </row>
    <row r="130" spans="1:1">
      <c r="A130" s="92"/>
    </row>
    <row r="131" spans="1:1">
      <c r="A131" s="92"/>
    </row>
    <row r="132" spans="1:1">
      <c r="A132" s="92"/>
    </row>
    <row r="133" spans="1:1">
      <c r="A133" s="92"/>
    </row>
    <row r="134" spans="1:1">
      <c r="A134" s="92"/>
    </row>
    <row r="135" spans="1:1">
      <c r="A135" s="92"/>
    </row>
    <row r="136" spans="1:1">
      <c r="A136" s="92"/>
    </row>
    <row r="137" spans="1:1">
      <c r="A137" s="92"/>
    </row>
    <row r="138" spans="1:1">
      <c r="A138" s="92"/>
    </row>
    <row r="139" spans="1:1">
      <c r="A139" s="92"/>
    </row>
    <row r="140" spans="1:1">
      <c r="A140" s="92"/>
    </row>
    <row r="141" spans="1:1">
      <c r="A141" s="92"/>
    </row>
    <row r="142" spans="1:1">
      <c r="A142" s="92"/>
    </row>
    <row r="143" spans="1:1">
      <c r="A143" s="92"/>
    </row>
    <row r="144" spans="1:1">
      <c r="A144" s="92"/>
    </row>
    <row r="145" spans="1:1">
      <c r="A145" s="92"/>
    </row>
    <row r="146" spans="1:1">
      <c r="A146" s="92"/>
    </row>
    <row r="147" spans="1:1">
      <c r="A147" s="92"/>
    </row>
    <row r="148" spans="1:1">
      <c r="A148" s="92"/>
    </row>
    <row r="149" spans="1:1">
      <c r="A149" s="92"/>
    </row>
    <row r="150" spans="1:1">
      <c r="A150" s="92"/>
    </row>
    <row r="151" spans="1:1">
      <c r="A151" s="92"/>
    </row>
    <row r="152" spans="1:1">
      <c r="A152" s="92"/>
    </row>
    <row r="153" spans="1:1">
      <c r="A153" s="92"/>
    </row>
    <row r="154" spans="1:1">
      <c r="A154" s="92"/>
    </row>
    <row r="155" spans="1:1">
      <c r="A155" s="92"/>
    </row>
    <row r="156" spans="1:1">
      <c r="A156" s="92"/>
    </row>
    <row r="157" spans="1:1">
      <c r="A157" s="92"/>
    </row>
    <row r="158" spans="1:1">
      <c r="A158" s="92"/>
    </row>
    <row r="159" spans="1:1">
      <c r="A159" s="92"/>
    </row>
    <row r="160" spans="1:1">
      <c r="A160" s="92"/>
    </row>
    <row r="161" spans="1:1">
      <c r="A161" s="92"/>
    </row>
    <row r="162" spans="1:1">
      <c r="A162" s="92"/>
    </row>
    <row r="163" spans="1:1">
      <c r="A163" s="92"/>
    </row>
    <row r="164" spans="1:1">
      <c r="A164" s="92"/>
    </row>
    <row r="165" spans="1:1">
      <c r="A165" s="92"/>
    </row>
    <row r="166" spans="1:1">
      <c r="A166" s="92"/>
    </row>
    <row r="167" spans="1:1">
      <c r="A167" s="92"/>
    </row>
    <row r="168" spans="1:1">
      <c r="A168" s="92"/>
    </row>
    <row r="169" spans="1:1">
      <c r="A169" s="92"/>
    </row>
    <row r="170" spans="1:1">
      <c r="A170" s="92"/>
    </row>
    <row r="171" spans="1:1">
      <c r="A171" s="92"/>
    </row>
    <row r="172" spans="1:1">
      <c r="A172" s="92"/>
    </row>
    <row r="173" spans="1:1">
      <c r="A173" s="92"/>
    </row>
    <row r="174" spans="1:1">
      <c r="A174" s="92"/>
    </row>
    <row r="175" spans="1:1">
      <c r="A175" s="92"/>
    </row>
    <row r="176" spans="1:1">
      <c r="A176" s="92"/>
    </row>
    <row r="177" spans="1:1">
      <c r="A177" s="92"/>
    </row>
    <row r="178" spans="1:1">
      <c r="A178" s="92"/>
    </row>
    <row r="179" spans="1:1">
      <c r="A179" s="92"/>
    </row>
    <row r="180" spans="1:1">
      <c r="A180" s="92"/>
    </row>
    <row r="181" spans="1:1">
      <c r="A181" s="92"/>
    </row>
    <row r="182" spans="1:1">
      <c r="A182" s="92"/>
    </row>
    <row r="183" spans="1:1">
      <c r="A183" s="92"/>
    </row>
    <row r="184" spans="1:1">
      <c r="A184" s="92"/>
    </row>
    <row r="185" spans="1:1">
      <c r="A185" s="92"/>
    </row>
    <row r="186" spans="1:1">
      <c r="A186" s="92"/>
    </row>
    <row r="187" spans="1:1">
      <c r="A187" s="92"/>
    </row>
    <row r="188" spans="1:1">
      <c r="A188" s="92"/>
    </row>
    <row r="189" spans="1:1">
      <c r="A189" s="92"/>
    </row>
    <row r="190" spans="1:1">
      <c r="A190" s="92"/>
    </row>
    <row r="191" spans="1:1">
      <c r="A191" s="92"/>
    </row>
    <row r="192" spans="1:1">
      <c r="A192" s="92"/>
    </row>
    <row r="193" spans="1:1">
      <c r="A193" s="92"/>
    </row>
    <row r="194" spans="1:1">
      <c r="A194" s="92"/>
    </row>
    <row r="195" spans="1:1">
      <c r="A195" s="92"/>
    </row>
    <row r="196" spans="1:1">
      <c r="A196" s="92"/>
    </row>
    <row r="197" spans="1:1">
      <c r="A197" s="92"/>
    </row>
    <row r="198" spans="1:1">
      <c r="A198" s="92"/>
    </row>
    <row r="199" spans="1:1">
      <c r="A199" s="92"/>
    </row>
    <row r="200" spans="1:1">
      <c r="A200" s="92"/>
    </row>
    <row r="201" spans="1:1">
      <c r="A201" s="92"/>
    </row>
    <row r="202" spans="1:1">
      <c r="A202" s="92"/>
    </row>
    <row r="203" spans="1:1">
      <c r="A203" s="92"/>
    </row>
    <row r="204" spans="1:1">
      <c r="A204" s="92"/>
    </row>
    <row r="205" spans="1:1">
      <c r="A205" s="92"/>
    </row>
    <row r="206" spans="1:1">
      <c r="A206" s="92"/>
    </row>
    <row r="207" spans="1:1">
      <c r="A207" s="92"/>
    </row>
    <row r="208" spans="1:1">
      <c r="A208" s="92"/>
    </row>
    <row r="209" spans="1:1">
      <c r="A209" s="92"/>
    </row>
    <row r="210" spans="1:1">
      <c r="A210" s="92"/>
    </row>
    <row r="211" spans="1:1">
      <c r="A211" s="92"/>
    </row>
    <row r="212" spans="1:1">
      <c r="A212" s="92"/>
    </row>
    <row r="213" spans="1:1">
      <c r="A213" s="92"/>
    </row>
    <row r="214" spans="1:1">
      <c r="A214" s="92"/>
    </row>
    <row r="215" spans="1:1">
      <c r="A215" s="92"/>
    </row>
    <row r="216" spans="1:1">
      <c r="A216" s="92"/>
    </row>
    <row r="217" spans="1:1">
      <c r="A217" s="92"/>
    </row>
    <row r="218" spans="1:1">
      <c r="A218" s="92"/>
    </row>
    <row r="219" spans="1:1">
      <c r="A219" s="92"/>
    </row>
    <row r="220" spans="1:1">
      <c r="A220" s="92"/>
    </row>
    <row r="221" spans="1:1">
      <c r="A221" s="92"/>
    </row>
    <row r="222" spans="1:1">
      <c r="A222" s="92"/>
    </row>
    <row r="223" spans="1:1">
      <c r="A223" s="92"/>
    </row>
    <row r="224" spans="1:1">
      <c r="A224" s="92"/>
    </row>
    <row r="225" spans="1:1">
      <c r="A225" s="92"/>
    </row>
    <row r="226" spans="1:1">
      <c r="A226" s="92"/>
    </row>
    <row r="227" spans="1:1">
      <c r="A227" s="92"/>
    </row>
    <row r="228" spans="1:1">
      <c r="A228" s="92"/>
    </row>
    <row r="229" spans="1:1">
      <c r="A229" s="92"/>
    </row>
    <row r="230" spans="1:1">
      <c r="A230" s="92"/>
    </row>
    <row r="231" spans="1:1">
      <c r="A231" s="92"/>
    </row>
    <row r="232" spans="1:1">
      <c r="A232" s="92"/>
    </row>
    <row r="233" spans="1:1">
      <c r="A233" s="92"/>
    </row>
    <row r="234" spans="1:1">
      <c r="A234" s="92"/>
    </row>
    <row r="235" spans="1:1">
      <c r="A235" s="92"/>
    </row>
    <row r="236" spans="1:1">
      <c r="A236" s="92"/>
    </row>
    <row r="237" spans="1:1">
      <c r="A237" s="92"/>
    </row>
    <row r="238" spans="1:1">
      <c r="A238" s="92"/>
    </row>
    <row r="239" spans="1:1">
      <c r="A239" s="92"/>
    </row>
    <row r="240" spans="1:1">
      <c r="A240" s="92"/>
    </row>
    <row r="241" spans="1:1">
      <c r="A241" s="92"/>
    </row>
    <row r="242" spans="1:1">
      <c r="A242" s="92"/>
    </row>
    <row r="243" spans="1:1">
      <c r="A243" s="92"/>
    </row>
  </sheetData>
  <mergeCells count="13">
    <mergeCell ref="A1:H1"/>
    <mergeCell ref="G2:H2"/>
    <mergeCell ref="A4:B4"/>
    <mergeCell ref="D4:F4"/>
    <mergeCell ref="G4:H4"/>
    <mergeCell ref="A5:A6"/>
    <mergeCell ref="B5:B6"/>
    <mergeCell ref="C4:C6"/>
    <mergeCell ref="D5:D6"/>
    <mergeCell ref="E5:E6"/>
    <mergeCell ref="F5:F6"/>
    <mergeCell ref="G5:G6"/>
    <mergeCell ref="H5:H6"/>
  </mergeCells>
  <pageMargins left="0.7" right="0.7" top="0.75" bottom="0.75"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Zeros="0" zoomScaleSheetLayoutView="60" topLeftCell="A11" workbookViewId="0">
      <selection activeCell="A35" sqref="$A35:$XFD35"/>
    </sheetView>
  </sheetViews>
  <sheetFormatPr defaultColWidth="9" defaultRowHeight="14.4" outlineLevelCol="4"/>
  <cols>
    <col min="1" max="1" width="12.5" customWidth="1"/>
    <col min="2" max="2" width="34.2685185185185" customWidth="1"/>
    <col min="3" max="3" width="18.25" style="52" customWidth="1"/>
    <col min="4" max="5" width="17.1296296296296" style="52" customWidth="1"/>
  </cols>
  <sheetData>
    <row r="1" ht="33.75" customHeight="1" spans="1:5">
      <c r="A1" s="29" t="s">
        <v>92</v>
      </c>
      <c r="B1" s="29"/>
      <c r="C1" s="53"/>
      <c r="D1" s="53"/>
      <c r="E1" s="53"/>
    </row>
    <row r="2" ht="15" customHeight="1" spans="1:5">
      <c r="A2" s="54"/>
      <c r="B2" s="30"/>
      <c r="C2" s="55"/>
      <c r="D2" s="55"/>
      <c r="E2" s="56" t="s">
        <v>93</v>
      </c>
    </row>
    <row r="3" ht="15" customHeight="1" spans="1:5">
      <c r="A3" s="57" t="s">
        <v>94</v>
      </c>
      <c r="B3" s="58"/>
      <c r="E3" s="59" t="s">
        <v>3</v>
      </c>
    </row>
    <row r="4" ht="15" customHeight="1" spans="1:5">
      <c r="A4" s="35" t="s">
        <v>95</v>
      </c>
      <c r="B4" s="35"/>
      <c r="C4" s="60" t="s">
        <v>96</v>
      </c>
      <c r="D4" s="60"/>
      <c r="E4" s="60"/>
    </row>
    <row r="5" s="28" customFormat="1" spans="1:5">
      <c r="A5" s="36" t="s">
        <v>42</v>
      </c>
      <c r="B5" s="36" t="s">
        <v>43</v>
      </c>
      <c r="C5" s="61" t="s">
        <v>33</v>
      </c>
      <c r="D5" s="61" t="s">
        <v>97</v>
      </c>
      <c r="E5" s="61" t="s">
        <v>98</v>
      </c>
    </row>
    <row r="6" s="51" customFormat="1" spans="1:5">
      <c r="A6" s="62">
        <v>301</v>
      </c>
      <c r="B6" s="63" t="s">
        <v>99</v>
      </c>
      <c r="C6" s="64">
        <f>SUM(C7:C17)</f>
        <v>255.28</v>
      </c>
      <c r="D6" s="64">
        <f>SUM(D7:D17)</f>
        <v>255.28</v>
      </c>
      <c r="E6" s="64"/>
    </row>
    <row r="7" s="51" customFormat="1" spans="1:5">
      <c r="A7" s="62">
        <v>30101</v>
      </c>
      <c r="B7" s="63" t="s">
        <v>100</v>
      </c>
      <c r="C7" s="64">
        <f t="shared" ref="C7:C17" si="0">SUM(D7:E7)</f>
        <v>88.1</v>
      </c>
      <c r="D7" s="64">
        <v>88.1</v>
      </c>
      <c r="E7" s="64"/>
    </row>
    <row r="8" s="51" customFormat="1" spans="1:5">
      <c r="A8" s="62">
        <v>30102</v>
      </c>
      <c r="B8" s="63" t="s">
        <v>101</v>
      </c>
      <c r="C8" s="64">
        <f t="shared" si="0"/>
        <v>79.93</v>
      </c>
      <c r="D8" s="64">
        <v>79.93</v>
      </c>
      <c r="E8" s="64"/>
    </row>
    <row r="9" s="51" customFormat="1" spans="1:5">
      <c r="A9" s="62">
        <v>30103</v>
      </c>
      <c r="B9" s="63" t="s">
        <v>102</v>
      </c>
      <c r="C9" s="64">
        <f t="shared" si="0"/>
        <v>27.58</v>
      </c>
      <c r="D9" s="64">
        <v>27.58</v>
      </c>
      <c r="E9" s="64"/>
    </row>
    <row r="10" s="51" customFormat="1" spans="1:5">
      <c r="A10" s="62">
        <v>30107</v>
      </c>
      <c r="B10" s="63" t="s">
        <v>103</v>
      </c>
      <c r="C10" s="64">
        <f t="shared" si="0"/>
        <v>0</v>
      </c>
      <c r="D10" s="64"/>
      <c r="E10" s="64"/>
    </row>
    <row r="11" s="51" customFormat="1" spans="1:5">
      <c r="A11" s="62">
        <v>30108</v>
      </c>
      <c r="B11" s="63" t="s">
        <v>104</v>
      </c>
      <c r="C11" s="64">
        <f t="shared" si="0"/>
        <v>23.23</v>
      </c>
      <c r="D11" s="64">
        <v>23.23</v>
      </c>
      <c r="E11" s="64"/>
    </row>
    <row r="12" s="51" customFormat="1" spans="1:5">
      <c r="A12" s="62">
        <v>30109</v>
      </c>
      <c r="B12" s="63" t="s">
        <v>105</v>
      </c>
      <c r="C12" s="64">
        <f t="shared" si="0"/>
        <v>11.62</v>
      </c>
      <c r="D12" s="64">
        <v>11.62</v>
      </c>
      <c r="E12" s="64"/>
    </row>
    <row r="13" s="51" customFormat="1" spans="1:5">
      <c r="A13" s="62">
        <v>30110</v>
      </c>
      <c r="B13" s="63" t="s">
        <v>106</v>
      </c>
      <c r="C13" s="64">
        <f t="shared" si="0"/>
        <v>11.03</v>
      </c>
      <c r="D13" s="64">
        <v>11.03</v>
      </c>
      <c r="E13" s="64"/>
    </row>
    <row r="14" s="51" customFormat="1" spans="1:5">
      <c r="A14" s="62">
        <v>30111</v>
      </c>
      <c r="B14" s="63" t="s">
        <v>107</v>
      </c>
      <c r="C14" s="64">
        <f t="shared" si="0"/>
        <v>0</v>
      </c>
      <c r="D14" s="64"/>
      <c r="E14" s="64"/>
    </row>
    <row r="15" s="51" customFormat="1" spans="1:5">
      <c r="A15" s="62">
        <v>30112</v>
      </c>
      <c r="B15" s="63" t="s">
        <v>108</v>
      </c>
      <c r="C15" s="64">
        <f t="shared" si="0"/>
        <v>1.38</v>
      </c>
      <c r="D15" s="64">
        <v>1.38</v>
      </c>
      <c r="E15" s="64"/>
    </row>
    <row r="16" s="51" customFormat="1" spans="1:5">
      <c r="A16" s="62">
        <v>30113</v>
      </c>
      <c r="B16" s="63" t="s">
        <v>54</v>
      </c>
      <c r="C16" s="64">
        <f t="shared" si="0"/>
        <v>12.41</v>
      </c>
      <c r="D16" s="64">
        <v>12.41</v>
      </c>
      <c r="E16" s="64"/>
    </row>
    <row r="17" s="51" customFormat="1" spans="1:5">
      <c r="A17" s="62">
        <v>30199</v>
      </c>
      <c r="B17" s="63" t="s">
        <v>109</v>
      </c>
      <c r="C17" s="64">
        <f t="shared" si="0"/>
        <v>0</v>
      </c>
      <c r="D17" s="64"/>
      <c r="E17" s="64"/>
    </row>
    <row r="18" s="51" customFormat="1" spans="1:5">
      <c r="A18" s="62">
        <v>302</v>
      </c>
      <c r="B18" s="63" t="s">
        <v>110</v>
      </c>
      <c r="C18" s="64">
        <f>SUM(C19:C35)</f>
        <v>78.4</v>
      </c>
      <c r="D18" s="64"/>
      <c r="E18" s="64">
        <f>SUM(E19:E35)</f>
        <v>78.4</v>
      </c>
    </row>
    <row r="19" s="51" customFormat="1" spans="1:5">
      <c r="A19" s="62">
        <v>30201</v>
      </c>
      <c r="B19" s="63" t="s">
        <v>111</v>
      </c>
      <c r="C19" s="64">
        <f t="shared" ref="C19:C35" si="1">SUM(D19:E19)</f>
        <v>8.9</v>
      </c>
      <c r="D19" s="64"/>
      <c r="E19" s="64">
        <v>8.9</v>
      </c>
    </row>
    <row r="20" s="51" customFormat="1" spans="1:5">
      <c r="A20" s="62">
        <v>30202</v>
      </c>
      <c r="B20" s="63" t="s">
        <v>112</v>
      </c>
      <c r="C20" s="64">
        <f t="shared" si="1"/>
        <v>6.9</v>
      </c>
      <c r="D20" s="64"/>
      <c r="E20" s="64">
        <v>6.9</v>
      </c>
    </row>
    <row r="21" s="51" customFormat="1" spans="1:5">
      <c r="A21" s="62">
        <v>30203</v>
      </c>
      <c r="B21" s="63" t="s">
        <v>113</v>
      </c>
      <c r="C21" s="64">
        <f t="shared" si="1"/>
        <v>4.5</v>
      </c>
      <c r="D21" s="64"/>
      <c r="E21" s="64">
        <v>4.5</v>
      </c>
    </row>
    <row r="22" s="51" customFormat="1" spans="1:5">
      <c r="A22" s="62">
        <v>30205</v>
      </c>
      <c r="B22" s="63" t="s">
        <v>114</v>
      </c>
      <c r="C22" s="64">
        <f t="shared" si="1"/>
        <v>1.3</v>
      </c>
      <c r="D22" s="64"/>
      <c r="E22" s="64">
        <v>1.3</v>
      </c>
    </row>
    <row r="23" s="51" customFormat="1" spans="1:5">
      <c r="A23" s="62">
        <v>30206</v>
      </c>
      <c r="B23" s="63" t="s">
        <v>115</v>
      </c>
      <c r="C23" s="64">
        <f t="shared" si="1"/>
        <v>2.8</v>
      </c>
      <c r="D23" s="64"/>
      <c r="E23" s="64">
        <v>2.8</v>
      </c>
    </row>
    <row r="24" s="51" customFormat="1" spans="1:5">
      <c r="A24" s="62">
        <v>30207</v>
      </c>
      <c r="B24" s="63" t="s">
        <v>116</v>
      </c>
      <c r="C24" s="64">
        <f t="shared" si="1"/>
        <v>0</v>
      </c>
      <c r="D24" s="64"/>
      <c r="E24" s="64"/>
    </row>
    <row r="25" s="51" customFormat="1" spans="1:5">
      <c r="A25" s="62">
        <v>30211</v>
      </c>
      <c r="B25" s="63" t="s">
        <v>117</v>
      </c>
      <c r="C25" s="64">
        <f t="shared" si="1"/>
        <v>5.9</v>
      </c>
      <c r="D25" s="64"/>
      <c r="E25" s="64">
        <v>5.9</v>
      </c>
    </row>
    <row r="26" s="51" customFormat="1" spans="1:5">
      <c r="A26" s="62">
        <v>30213</v>
      </c>
      <c r="B26" s="63" t="s">
        <v>118</v>
      </c>
      <c r="C26" s="64">
        <f t="shared" si="1"/>
        <v>5</v>
      </c>
      <c r="D26" s="64"/>
      <c r="E26" s="64">
        <v>5</v>
      </c>
    </row>
    <row r="27" s="51" customFormat="1" spans="1:5">
      <c r="A27" s="62">
        <v>30215</v>
      </c>
      <c r="B27" s="63" t="s">
        <v>119</v>
      </c>
      <c r="C27" s="64">
        <f t="shared" si="1"/>
        <v>1.6</v>
      </c>
      <c r="D27" s="64"/>
      <c r="E27" s="64">
        <v>1.6</v>
      </c>
    </row>
    <row r="28" s="51" customFormat="1" spans="1:5">
      <c r="A28" s="62">
        <v>30216</v>
      </c>
      <c r="B28" s="63" t="s">
        <v>120</v>
      </c>
      <c r="C28" s="64">
        <f t="shared" si="1"/>
        <v>3.4</v>
      </c>
      <c r="D28" s="64"/>
      <c r="E28" s="64">
        <v>3.4</v>
      </c>
    </row>
    <row r="29" s="51" customFormat="1" spans="1:5">
      <c r="A29" s="62">
        <v>30217</v>
      </c>
      <c r="B29" s="63" t="s">
        <v>121</v>
      </c>
      <c r="C29" s="64">
        <f t="shared" si="1"/>
        <v>8</v>
      </c>
      <c r="D29" s="64"/>
      <c r="E29" s="64">
        <v>8</v>
      </c>
    </row>
    <row r="30" s="51" customFormat="1" spans="1:5">
      <c r="A30" s="62">
        <v>30226</v>
      </c>
      <c r="B30" s="63" t="s">
        <v>122</v>
      </c>
      <c r="C30" s="64">
        <f t="shared" si="1"/>
        <v>1.6</v>
      </c>
      <c r="D30" s="64"/>
      <c r="E30" s="64">
        <v>1.6</v>
      </c>
    </row>
    <row r="31" s="51" customFormat="1" spans="1:5">
      <c r="A31" s="62">
        <v>30228</v>
      </c>
      <c r="B31" s="63" t="s">
        <v>123</v>
      </c>
      <c r="C31" s="64">
        <f t="shared" si="1"/>
        <v>5</v>
      </c>
      <c r="D31" s="64"/>
      <c r="E31" s="64">
        <v>5</v>
      </c>
    </row>
    <row r="32" s="51" customFormat="1" spans="1:5">
      <c r="A32" s="62">
        <v>30229</v>
      </c>
      <c r="B32" s="63" t="s">
        <v>124</v>
      </c>
      <c r="C32" s="64">
        <f t="shared" si="1"/>
        <v>0</v>
      </c>
      <c r="D32" s="64"/>
      <c r="E32" s="64"/>
    </row>
    <row r="33" s="51" customFormat="1" spans="1:5">
      <c r="A33" s="62">
        <v>30231</v>
      </c>
      <c r="B33" s="63" t="s">
        <v>125</v>
      </c>
      <c r="C33" s="64">
        <f t="shared" si="1"/>
        <v>12</v>
      </c>
      <c r="D33" s="64"/>
      <c r="E33" s="64">
        <v>12</v>
      </c>
    </row>
    <row r="34" s="51" customFormat="1" spans="1:5">
      <c r="A34" s="62">
        <v>30239</v>
      </c>
      <c r="B34" s="63" t="s">
        <v>126</v>
      </c>
      <c r="C34" s="64">
        <f t="shared" si="1"/>
        <v>8.5</v>
      </c>
      <c r="D34" s="64"/>
      <c r="E34" s="64">
        <v>8.5</v>
      </c>
    </row>
    <row r="35" s="51" customFormat="1" spans="1:5">
      <c r="A35" s="62">
        <v>30299</v>
      </c>
      <c r="B35" s="63" t="s">
        <v>127</v>
      </c>
      <c r="C35" s="64">
        <f t="shared" si="1"/>
        <v>3</v>
      </c>
      <c r="D35" s="64"/>
      <c r="E35" s="64">
        <v>3</v>
      </c>
    </row>
    <row r="36" s="51" customFormat="1" spans="1:5">
      <c r="A36" s="62">
        <v>303</v>
      </c>
      <c r="B36" s="63" t="s">
        <v>128</v>
      </c>
      <c r="C36" s="64">
        <f>SUM(C37:C40)</f>
        <v>0</v>
      </c>
      <c r="D36" s="64"/>
      <c r="E36" s="64"/>
    </row>
    <row r="37" s="51" customFormat="1" spans="1:5">
      <c r="A37" s="62">
        <v>30301</v>
      </c>
      <c r="B37" s="63" t="s">
        <v>129</v>
      </c>
      <c r="C37" s="64">
        <f t="shared" ref="C37:C41" si="2">SUM(D37:E37)</f>
        <v>0</v>
      </c>
      <c r="D37" s="64"/>
      <c r="E37" s="64"/>
    </row>
    <row r="38" s="51" customFormat="1" spans="1:5">
      <c r="A38" s="62">
        <v>30302</v>
      </c>
      <c r="B38" s="63" t="s">
        <v>130</v>
      </c>
      <c r="C38" s="64">
        <f t="shared" si="2"/>
        <v>0</v>
      </c>
      <c r="D38" s="64"/>
      <c r="E38" s="64"/>
    </row>
    <row r="39" s="51" customFormat="1" spans="1:5">
      <c r="A39" s="62">
        <v>30305</v>
      </c>
      <c r="B39" s="63" t="s">
        <v>131</v>
      </c>
      <c r="C39" s="64">
        <f t="shared" si="2"/>
        <v>0</v>
      </c>
      <c r="D39" s="64"/>
      <c r="E39" s="64"/>
    </row>
    <row r="40" s="51" customFormat="1" spans="1:5">
      <c r="A40" s="62">
        <v>30309</v>
      </c>
      <c r="B40" s="63" t="s">
        <v>132</v>
      </c>
      <c r="C40" s="64">
        <f t="shared" si="2"/>
        <v>0</v>
      </c>
      <c r="D40" s="64"/>
      <c r="E40" s="64"/>
    </row>
    <row r="41" s="51" customFormat="1" spans="1:5">
      <c r="A41" s="63"/>
      <c r="B41" s="65" t="s">
        <v>33</v>
      </c>
      <c r="C41" s="64">
        <f t="shared" si="2"/>
        <v>333.68</v>
      </c>
      <c r="D41" s="64">
        <f>D6+D18+D36</f>
        <v>255.28</v>
      </c>
      <c r="E41" s="64">
        <f>E6+E18+E36</f>
        <v>78.4</v>
      </c>
    </row>
    <row r="42" spans="3:3">
      <c r="C42" s="66"/>
    </row>
  </sheetData>
  <mergeCells count="5">
    <mergeCell ref="A1:E1"/>
    <mergeCell ref="A2:B2"/>
    <mergeCell ref="A3:B3"/>
    <mergeCell ref="A4:B4"/>
    <mergeCell ref="C4:E4"/>
  </mergeCells>
  <pageMargins left="0.51" right="0.51" top="0.75" bottom="0.75" header="0.31" footer="0.31"/>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zoomScaleSheetLayoutView="60" topLeftCell="A2" workbookViewId="0">
      <selection activeCell="A13" sqref="A13:A14"/>
    </sheetView>
  </sheetViews>
  <sheetFormatPr defaultColWidth="9" defaultRowHeight="14.4"/>
  <cols>
    <col min="1" max="1" width="12.3425925925926" customWidth="1"/>
    <col min="2" max="2" width="7.0462962962963" customWidth="1"/>
    <col min="3" max="3" width="9.25925925925926" customWidth="1"/>
    <col min="4" max="4" width="8.37962962962963" customWidth="1"/>
    <col min="5" max="5" width="9.5462962962963" customWidth="1"/>
    <col min="6" max="6" width="8.07407407407407" customWidth="1"/>
    <col min="7" max="7" width="7.62962962962963" customWidth="1"/>
  </cols>
  <sheetData>
    <row r="1" ht="40" customHeight="1" spans="1:13">
      <c r="A1" s="29" t="s">
        <v>133</v>
      </c>
      <c r="B1" s="29"/>
      <c r="C1" s="29"/>
      <c r="D1" s="29"/>
      <c r="E1" s="29"/>
      <c r="F1" s="29"/>
      <c r="G1" s="29"/>
      <c r="H1" s="29"/>
      <c r="I1" s="29"/>
      <c r="J1" s="29"/>
      <c r="K1" s="29"/>
      <c r="L1" s="29"/>
      <c r="M1" s="29"/>
    </row>
    <row r="2" ht="15" customHeight="1" spans="1:13">
      <c r="A2" s="40"/>
      <c r="B2" s="40"/>
      <c r="C2" s="40"/>
      <c r="D2" s="40"/>
      <c r="E2" s="40"/>
      <c r="F2" s="40"/>
      <c r="G2" s="31" t="s">
        <v>134</v>
      </c>
      <c r="H2" s="31"/>
      <c r="I2" s="31"/>
      <c r="J2" s="31"/>
      <c r="K2" s="31"/>
      <c r="L2" s="31"/>
      <c r="M2" s="31"/>
    </row>
    <row r="3" ht="15" customHeight="1" spans="1:13">
      <c r="A3" s="41" t="s">
        <v>2</v>
      </c>
      <c r="F3" s="42" t="s">
        <v>3</v>
      </c>
      <c r="G3" s="42"/>
      <c r="H3" s="42"/>
      <c r="I3" s="42"/>
      <c r="J3" s="42"/>
      <c r="K3" s="42"/>
      <c r="L3" s="42"/>
      <c r="M3" s="42"/>
    </row>
    <row r="4" ht="32.25" customHeight="1" spans="1:13">
      <c r="A4" s="43" t="s">
        <v>135</v>
      </c>
      <c r="B4" s="44" t="s">
        <v>136</v>
      </c>
      <c r="C4" s="35"/>
      <c r="D4" s="35"/>
      <c r="E4" s="35"/>
      <c r="F4" s="35"/>
      <c r="G4" s="35"/>
      <c r="H4" s="44" t="s">
        <v>86</v>
      </c>
      <c r="I4" s="35"/>
      <c r="J4" s="35"/>
      <c r="K4" s="35"/>
      <c r="L4" s="35"/>
      <c r="M4" s="35"/>
    </row>
    <row r="5" ht="24" customHeight="1" spans="1:13">
      <c r="A5" s="45"/>
      <c r="B5" s="35" t="s">
        <v>33</v>
      </c>
      <c r="C5" s="35" t="s">
        <v>137</v>
      </c>
      <c r="D5" s="35" t="s">
        <v>138</v>
      </c>
      <c r="E5" s="35"/>
      <c r="F5" s="35"/>
      <c r="G5" s="35" t="s">
        <v>139</v>
      </c>
      <c r="H5" s="35" t="s">
        <v>33</v>
      </c>
      <c r="I5" s="35" t="s">
        <v>137</v>
      </c>
      <c r="J5" s="35" t="s">
        <v>138</v>
      </c>
      <c r="K5" s="35"/>
      <c r="L5" s="35"/>
      <c r="M5" s="35" t="s">
        <v>139</v>
      </c>
    </row>
    <row r="6" s="30" customFormat="1" ht="63" customHeight="1" spans="1:13">
      <c r="A6" s="46"/>
      <c r="B6" s="35"/>
      <c r="C6" s="35"/>
      <c r="D6" s="35" t="s">
        <v>88</v>
      </c>
      <c r="E6" s="35" t="s">
        <v>140</v>
      </c>
      <c r="F6" s="35" t="s">
        <v>141</v>
      </c>
      <c r="G6" s="35"/>
      <c r="H6" s="35"/>
      <c r="I6" s="35"/>
      <c r="J6" s="35" t="s">
        <v>88</v>
      </c>
      <c r="K6" s="35" t="s">
        <v>140</v>
      </c>
      <c r="L6" s="35" t="s">
        <v>141</v>
      </c>
      <c r="M6" s="35"/>
    </row>
    <row r="7" ht="43.2" spans="1:13">
      <c r="A7" s="47" t="s">
        <v>142</v>
      </c>
      <c r="B7" s="48">
        <v>14</v>
      </c>
      <c r="C7" s="48"/>
      <c r="D7" s="48">
        <v>6</v>
      </c>
      <c r="E7" s="48"/>
      <c r="F7" s="48">
        <v>6</v>
      </c>
      <c r="G7" s="48">
        <v>8</v>
      </c>
      <c r="H7" s="49">
        <v>20</v>
      </c>
      <c r="I7" s="50"/>
      <c r="J7" s="50">
        <v>12</v>
      </c>
      <c r="K7" s="50"/>
      <c r="L7" s="50">
        <v>12</v>
      </c>
      <c r="M7" s="50">
        <v>8</v>
      </c>
    </row>
    <row r="8" ht="38.25" customHeight="1"/>
    <row r="9" ht="38.25" customHeight="1"/>
    <row r="10" ht="38.25" customHeight="1"/>
    <row r="11" ht="38.25" customHeight="1"/>
    <row r="12" ht="38.25" customHeight="1"/>
    <row r="13" ht="38.25" customHeight="1"/>
    <row r="14" ht="38.25" customHeight="1"/>
    <row r="15" ht="38.25" customHeight="1"/>
    <row r="16" ht="38.25" customHeight="1"/>
  </sheetData>
  <mergeCells count="14">
    <mergeCell ref="A1:M1"/>
    <mergeCell ref="G2:M2"/>
    <mergeCell ref="F3:M3"/>
    <mergeCell ref="B4:G4"/>
    <mergeCell ref="H4:M4"/>
    <mergeCell ref="D5:F5"/>
    <mergeCell ref="J5:L5"/>
    <mergeCell ref="A4:A6"/>
    <mergeCell ref="B5:B6"/>
    <mergeCell ref="C5:C6"/>
    <mergeCell ref="G5:G6"/>
    <mergeCell ref="H5:H6"/>
    <mergeCell ref="I5:I6"/>
    <mergeCell ref="M5:M6"/>
  </mergeCells>
  <pageMargins left="0.7" right="0.7" top="0.75" bottom="0.75" header="0.3" footer="0.3"/>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zoomScaleSheetLayoutView="60" workbookViewId="0">
      <selection activeCell="G25" sqref="G25"/>
    </sheetView>
  </sheetViews>
  <sheetFormatPr defaultColWidth="9" defaultRowHeight="14.4" outlineLevelCol="4"/>
  <cols>
    <col min="1" max="1" width="16.75" customWidth="1"/>
    <col min="2" max="2" width="18.6296296296296" customWidth="1"/>
    <col min="3" max="3" width="17.1296296296296" customWidth="1"/>
    <col min="4" max="4" width="16.1296296296296" customWidth="1"/>
    <col min="5" max="5" width="19.25" customWidth="1"/>
  </cols>
  <sheetData>
    <row r="1" ht="40" customHeight="1" spans="1:5">
      <c r="A1" s="29" t="s">
        <v>143</v>
      </c>
      <c r="B1" s="29"/>
      <c r="C1" s="29"/>
      <c r="D1" s="29"/>
      <c r="E1" s="29"/>
    </row>
    <row r="2" ht="15" customHeight="1" spans="1:5">
      <c r="A2" s="30"/>
      <c r="B2" s="30"/>
      <c r="C2" s="30"/>
      <c r="D2" s="30"/>
      <c r="E2" s="31" t="s">
        <v>144</v>
      </c>
    </row>
    <row r="3" ht="15" customHeight="1" spans="1:5">
      <c r="A3" s="32" t="s">
        <v>2</v>
      </c>
      <c r="B3" s="33"/>
      <c r="E3" s="34" t="s">
        <v>3</v>
      </c>
    </row>
    <row r="4" ht="20.25" customHeight="1" spans="1:5">
      <c r="A4" s="35" t="s">
        <v>42</v>
      </c>
      <c r="B4" s="35" t="s">
        <v>43</v>
      </c>
      <c r="C4" s="35" t="s">
        <v>145</v>
      </c>
      <c r="D4" s="35"/>
      <c r="E4" s="35"/>
    </row>
    <row r="5" s="28" customFormat="1" ht="20.25" customHeight="1" spans="1:5">
      <c r="A5" s="35"/>
      <c r="B5" s="35"/>
      <c r="C5" s="36" t="s">
        <v>33</v>
      </c>
      <c r="D5" s="36" t="s">
        <v>58</v>
      </c>
      <c r="E5" s="36" t="s">
        <v>59</v>
      </c>
    </row>
    <row r="6" spans="1:5">
      <c r="A6" s="37"/>
      <c r="B6" s="37"/>
      <c r="C6" s="37">
        <v>0</v>
      </c>
      <c r="D6" s="37">
        <v>0</v>
      </c>
      <c r="E6" s="37">
        <v>0</v>
      </c>
    </row>
    <row r="7" spans="1:5">
      <c r="A7" s="37"/>
      <c r="B7" s="37"/>
      <c r="C7" s="37"/>
      <c r="D7" s="37"/>
      <c r="E7" s="37"/>
    </row>
    <row r="8" spans="1:5">
      <c r="A8" s="37"/>
      <c r="B8" s="37"/>
      <c r="C8" s="37"/>
      <c r="D8" s="37"/>
      <c r="E8" s="37"/>
    </row>
    <row r="9" spans="1:5">
      <c r="A9" s="37"/>
      <c r="B9" s="37"/>
      <c r="C9" s="37"/>
      <c r="D9" s="37"/>
      <c r="E9" s="37"/>
    </row>
    <row r="10" spans="1:5">
      <c r="A10" s="37"/>
      <c r="B10" s="37"/>
      <c r="C10" s="37"/>
      <c r="D10" s="37"/>
      <c r="E10" s="37"/>
    </row>
    <row r="11" spans="1:5">
      <c r="A11" s="37"/>
      <c r="B11" s="37"/>
      <c r="C11" s="37"/>
      <c r="D11" s="37"/>
      <c r="E11" s="37"/>
    </row>
    <row r="12" spans="1:5">
      <c r="A12" s="37"/>
      <c r="B12" s="37"/>
      <c r="C12" s="37"/>
      <c r="D12" s="37"/>
      <c r="E12" s="37"/>
    </row>
    <row r="13" spans="1:5">
      <c r="A13" s="37"/>
      <c r="B13" s="37"/>
      <c r="C13" s="37"/>
      <c r="D13" s="37"/>
      <c r="E13" s="37"/>
    </row>
    <row r="14" spans="1:5">
      <c r="A14" s="37"/>
      <c r="B14" s="37"/>
      <c r="C14" s="37"/>
      <c r="D14" s="37"/>
      <c r="E14" s="37"/>
    </row>
    <row r="15" spans="1:5">
      <c r="A15" s="37"/>
      <c r="B15" s="37"/>
      <c r="C15" s="37"/>
      <c r="D15" s="37"/>
      <c r="E15" s="37"/>
    </row>
    <row r="16" spans="1:5">
      <c r="A16" s="37"/>
      <c r="B16" s="37"/>
      <c r="C16" s="37"/>
      <c r="D16" s="37"/>
      <c r="E16" s="37"/>
    </row>
    <row r="17" spans="1:5">
      <c r="A17" s="37"/>
      <c r="B17" s="37"/>
      <c r="C17" s="37"/>
      <c r="D17" s="37"/>
      <c r="E17" s="37"/>
    </row>
    <row r="18" spans="1:5">
      <c r="A18" s="37"/>
      <c r="B18" s="37"/>
      <c r="C18" s="37"/>
      <c r="D18" s="37"/>
      <c r="E18" s="37"/>
    </row>
    <row r="19" spans="1:5">
      <c r="A19" s="37"/>
      <c r="B19" s="37"/>
      <c r="C19" s="37"/>
      <c r="D19" s="37"/>
      <c r="E19" s="37"/>
    </row>
    <row r="20" spans="1:5">
      <c r="A20" s="37"/>
      <c r="B20" s="37"/>
      <c r="C20" s="37"/>
      <c r="D20" s="37"/>
      <c r="E20" s="37"/>
    </row>
    <row r="21" spans="1:5">
      <c r="A21" s="37"/>
      <c r="B21" s="37"/>
      <c r="C21" s="37"/>
      <c r="D21" s="37"/>
      <c r="E21" s="37"/>
    </row>
    <row r="22" s="28" customFormat="1" spans="1:5">
      <c r="A22" s="36"/>
      <c r="B22" s="36" t="s">
        <v>33</v>
      </c>
      <c r="C22" s="36">
        <v>0</v>
      </c>
      <c r="D22" s="36">
        <v>0</v>
      </c>
      <c r="E22" s="36">
        <v>0</v>
      </c>
    </row>
    <row r="23" spans="1:5">
      <c r="A23" s="38" t="s">
        <v>146</v>
      </c>
      <c r="B23" s="38"/>
      <c r="C23" s="38"/>
      <c r="D23" s="38"/>
      <c r="E23" s="38"/>
    </row>
    <row r="24" spans="1:5">
      <c r="A24" s="39"/>
      <c r="B24" s="39"/>
      <c r="C24" s="39"/>
      <c r="D24" s="39"/>
      <c r="E24" s="39"/>
    </row>
  </sheetData>
  <mergeCells count="6">
    <mergeCell ref="A1:E1"/>
    <mergeCell ref="A3:B3"/>
    <mergeCell ref="C4:E4"/>
    <mergeCell ref="A4:A5"/>
    <mergeCell ref="B4:B5"/>
    <mergeCell ref="A23:E24"/>
  </mergeCells>
  <pageMargins left="0.7" right="0.7" top="0.75" bottom="0.75"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70" zoomScaleNormal="70" workbookViewId="0">
      <selection activeCell="H9" sqref="H9"/>
    </sheetView>
  </sheetViews>
  <sheetFormatPr defaultColWidth="8" defaultRowHeight="12.75" customHeight="1"/>
  <cols>
    <col min="1" max="1" width="21.1296296296296" style="1" customWidth="1"/>
    <col min="2" max="2" width="13.3796296296296" style="1" customWidth="1"/>
    <col min="3" max="3" width="12.1296296296296" style="1" customWidth="1"/>
    <col min="4" max="4" width="11" style="1" customWidth="1"/>
    <col min="5" max="5" width="9.37962962962963" style="1" customWidth="1"/>
    <col min="6" max="6" width="10.5" style="1" customWidth="1"/>
    <col min="7" max="7" width="10.1296296296296" style="1" customWidth="1"/>
    <col min="8" max="9" width="11.5" style="1" customWidth="1"/>
    <col min="10" max="10" width="19.9074074074074" style="1" customWidth="1"/>
    <col min="11" max="11" width="32.1296296296296" style="1" customWidth="1"/>
    <col min="12" max="13" width="26.1296296296296" style="1" customWidth="1"/>
    <col min="14" max="15" width="8" style="1" customWidth="1"/>
    <col min="16" max="16384" width="8" style="2"/>
  </cols>
  <sheetData>
    <row r="1" s="1" customFormat="1" ht="23.25" customHeight="1" spans="1:13">
      <c r="A1" s="3"/>
      <c r="M1" s="19"/>
    </row>
    <row r="2" s="1" customFormat="1" ht="23.25" customHeight="1" spans="1:13">
      <c r="A2" s="4" t="s">
        <v>147</v>
      </c>
      <c r="B2" s="4"/>
      <c r="C2" s="4"/>
      <c r="D2" s="4"/>
      <c r="E2" s="4"/>
      <c r="F2" s="4"/>
      <c r="G2" s="4"/>
      <c r="H2" s="4"/>
      <c r="I2" s="4"/>
      <c r="J2" s="4"/>
      <c r="K2" s="4"/>
      <c r="L2" s="4"/>
      <c r="M2" s="4"/>
    </row>
    <row r="3" s="1" customFormat="1" ht="23.25" customHeight="1" spans="1:13">
      <c r="A3" s="4"/>
      <c r="B3" s="4"/>
      <c r="C3" s="4"/>
      <c r="D3" s="4"/>
      <c r="E3" s="4"/>
      <c r="F3" s="4"/>
      <c r="G3" s="4"/>
      <c r="H3" s="4"/>
      <c r="I3" s="4"/>
      <c r="J3" s="4"/>
      <c r="K3" s="4"/>
      <c r="L3" s="4"/>
      <c r="M3" s="20" t="s">
        <v>148</v>
      </c>
    </row>
    <row r="4" s="1" customFormat="1" ht="23.25" customHeight="1" spans="1:13">
      <c r="A4" s="5" t="s">
        <v>149</v>
      </c>
      <c r="B4" s="6"/>
      <c r="C4" s="6"/>
      <c r="D4" s="6"/>
      <c r="E4" s="6"/>
      <c r="F4" s="6"/>
      <c r="G4" s="6"/>
      <c r="H4" s="6"/>
      <c r="I4" s="6"/>
      <c r="J4" s="21"/>
      <c r="K4" s="21"/>
      <c r="L4" s="21"/>
      <c r="M4" s="22" t="s">
        <v>3</v>
      </c>
    </row>
    <row r="5" s="1" customFormat="1" ht="23.25" customHeight="1" spans="1:14">
      <c r="A5" s="7" t="s">
        <v>150</v>
      </c>
      <c r="B5" s="7" t="s">
        <v>151</v>
      </c>
      <c r="C5" s="7"/>
      <c r="D5" s="7"/>
      <c r="E5" s="7"/>
      <c r="F5" s="7"/>
      <c r="G5" s="7"/>
      <c r="H5" s="7"/>
      <c r="I5" s="7"/>
      <c r="J5" s="9" t="s">
        <v>152</v>
      </c>
      <c r="K5" s="7" t="s">
        <v>153</v>
      </c>
      <c r="L5" s="7" t="s">
        <v>154</v>
      </c>
      <c r="M5" s="7"/>
      <c r="N5" s="23"/>
    </row>
    <row r="6" s="1" customFormat="1" ht="23.25" customHeight="1" spans="1:14">
      <c r="A6" s="7"/>
      <c r="B6" s="7" t="s">
        <v>155</v>
      </c>
      <c r="C6" s="8" t="s">
        <v>156</v>
      </c>
      <c r="D6" s="8"/>
      <c r="E6" s="8"/>
      <c r="F6" s="8"/>
      <c r="G6" s="8"/>
      <c r="H6" s="7" t="s">
        <v>157</v>
      </c>
      <c r="I6" s="7"/>
      <c r="J6" s="9"/>
      <c r="K6" s="7"/>
      <c r="L6" s="7" t="s">
        <v>158</v>
      </c>
      <c r="M6" s="7" t="s">
        <v>159</v>
      </c>
      <c r="N6" s="23"/>
    </row>
    <row r="7" s="1" customFormat="1" ht="47.25" customHeight="1" spans="1:14">
      <c r="A7" s="7"/>
      <c r="B7" s="7"/>
      <c r="C7" s="9" t="s">
        <v>66</v>
      </c>
      <c r="D7" s="9" t="s">
        <v>160</v>
      </c>
      <c r="E7" s="9" t="s">
        <v>161</v>
      </c>
      <c r="F7" s="9" t="s">
        <v>162</v>
      </c>
      <c r="G7" s="9" t="s">
        <v>163</v>
      </c>
      <c r="H7" s="9" t="s">
        <v>58</v>
      </c>
      <c r="I7" s="9" t="s">
        <v>59</v>
      </c>
      <c r="J7" s="9"/>
      <c r="K7" s="7"/>
      <c r="L7" s="7"/>
      <c r="M7" s="7"/>
      <c r="N7" s="23"/>
    </row>
    <row r="8" s="1" customFormat="1" ht="34.5" customHeight="1" spans="1:14">
      <c r="A8" s="10" t="s">
        <v>33</v>
      </c>
      <c r="B8" s="11">
        <v>409.68</v>
      </c>
      <c r="C8" s="11">
        <v>333.68</v>
      </c>
      <c r="D8" s="12"/>
      <c r="E8" s="11"/>
      <c r="F8" s="13"/>
      <c r="G8" s="11">
        <v>76</v>
      </c>
      <c r="H8" s="11">
        <v>333.68</v>
      </c>
      <c r="I8" s="11">
        <v>76</v>
      </c>
      <c r="J8" s="10" t="s">
        <v>164</v>
      </c>
      <c r="K8" s="24" t="s">
        <v>164</v>
      </c>
      <c r="L8" s="10" t="s">
        <v>164</v>
      </c>
      <c r="M8" s="10" t="s">
        <v>164</v>
      </c>
      <c r="N8" s="25"/>
    </row>
    <row r="9" s="1" customFormat="1" ht="360" spans="1:13">
      <c r="A9" s="14" t="s">
        <v>142</v>
      </c>
      <c r="B9" s="15">
        <v>409.68</v>
      </c>
      <c r="C9" s="15">
        <v>333.68</v>
      </c>
      <c r="D9" s="16"/>
      <c r="E9" s="15"/>
      <c r="F9" s="17"/>
      <c r="G9" s="15">
        <v>76</v>
      </c>
      <c r="H9" s="15">
        <v>333.68</v>
      </c>
      <c r="I9" s="15">
        <v>76</v>
      </c>
      <c r="J9" s="26"/>
      <c r="K9" s="27" t="s">
        <v>165</v>
      </c>
      <c r="L9" s="27" t="s">
        <v>166</v>
      </c>
      <c r="M9" s="27" t="s">
        <v>167</v>
      </c>
    </row>
    <row r="10" s="1" customFormat="1" ht="23.25" customHeight="1" spans="2:11">
      <c r="B10" s="18"/>
      <c r="C10" s="18"/>
      <c r="D10" s="18"/>
      <c r="E10" s="18"/>
      <c r="F10" s="18"/>
      <c r="G10" s="18"/>
      <c r="H10" s="18"/>
      <c r="I10" s="18"/>
      <c r="J10" s="18"/>
      <c r="K10" s="18"/>
    </row>
    <row r="11" s="1" customFormat="1" ht="23.25" customHeight="1" spans="4:10">
      <c r="D11" s="18"/>
      <c r="E11" s="18"/>
      <c r="F11" s="18"/>
      <c r="G11" s="18"/>
      <c r="H11" s="18"/>
      <c r="J11" s="18"/>
    </row>
    <row r="12" s="1" customFormat="1" ht="23.25" customHeight="1" spans="5:6">
      <c r="E12" s="18"/>
      <c r="F12" s="18"/>
    </row>
    <row r="13" s="1" customFormat="1" ht="14.4"/>
    <row r="14" s="1" customFormat="1" ht="14.4"/>
    <row r="15" s="1" customFormat="1" ht="14.4"/>
    <row r="16" s="1" customFormat="1" ht="23.25" customHeight="1" spans="13:13">
      <c r="M16" s="18"/>
    </row>
  </sheetData>
  <mergeCells count="12">
    <mergeCell ref="A2:M2"/>
    <mergeCell ref="A4:I4"/>
    <mergeCell ref="B5:I5"/>
    <mergeCell ref="L5:M5"/>
    <mergeCell ref="C6:G6"/>
    <mergeCell ref="H6:I6"/>
    <mergeCell ref="A5:A7"/>
    <mergeCell ref="B6:B7"/>
    <mergeCell ref="J5:J7"/>
    <mergeCell ref="K5:K7"/>
    <mergeCell ref="L6:L7"/>
    <mergeCell ref="M6:M7"/>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财政拨款收支情况表</vt:lpstr>
      <vt:lpstr>一般公共预算支出表</vt:lpstr>
      <vt:lpstr>一般公共预算基本支出表</vt:lpstr>
      <vt:lpstr>一般公共预算“三公”经费支出表</vt:lpstr>
      <vt:lpstr>政府性基金预算支出表</vt:lpstr>
      <vt:lpstr>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dql</cp:lastModifiedBy>
  <dcterms:created xsi:type="dcterms:W3CDTF">2016-09-05T08:36:00Z</dcterms:created>
  <cp:lastPrinted>2018-02-08T01:59:00Z</cp:lastPrinted>
  <dcterms:modified xsi:type="dcterms:W3CDTF">2022-08-30T07:56:36Z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7E30A5B964214103929CD96AF297E4C3</vt:lpwstr>
  </property>
</Properties>
</file>