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20" windowHeight="11480"/>
  </bookViews>
  <sheets>
    <sheet name="Sheet1" sheetId="1" r:id="rId1"/>
  </sheets>
  <definedNames>
    <definedName name="_xlnm._FilterDatabase" localSheetId="0" hidden="1">Sheet1!$A$1:$O$20</definedName>
    <definedName name="_xlnm.Print_Titles" localSheetId="0">Sheet1!$1:$2</definedName>
  </definedNames>
  <calcPr calcId="144525"/>
</workbook>
</file>

<file path=xl/sharedStrings.xml><?xml version="1.0" encoding="utf-8"?>
<sst xmlns="http://schemas.openxmlformats.org/spreadsheetml/2006/main" count="128" uniqueCount="91">
  <si>
    <t>湖南省农业保险工作绩效评价计分表（市县承保机构）</t>
  </si>
  <si>
    <t>序号</t>
  </si>
  <si>
    <t>评价 指标</t>
  </si>
  <si>
    <t>评价内容</t>
  </si>
  <si>
    <t>分值</t>
  </si>
  <si>
    <t>评分标准</t>
  </si>
  <si>
    <t>评分说明</t>
  </si>
  <si>
    <t>人保财险得分</t>
  </si>
  <si>
    <t>备注说明</t>
  </si>
  <si>
    <t>太平洋财险得分</t>
  </si>
  <si>
    <t>国寿财险得分</t>
  </si>
  <si>
    <t>中华联合财险得分</t>
  </si>
  <si>
    <t>服务 能力</t>
  </si>
  <si>
    <t xml:space="preserve">机构 设置    </t>
  </si>
  <si>
    <t>各承保机构的基层服务网点数量要与承保规模、服务区域相匹配。                                  1、种植险承保机构的基层服务网点必须覆盖到其开展了业务的乡村两级。                 
2、养殖险、森林险承保机构的基层服务网点必须覆盖到其开展了业务的乡镇一级。</t>
  </si>
  <si>
    <t xml:space="preserve">1、种植险承保机构乡村两级基层服务网点，每缺1个乡镇扣1分；每缺1个村扣0.5分，扣完为止。
2、养殖险、森林险承保机构乡镇基层服务网点，每缺1个乡镇扣1分，扣完为止。     
3、同时承保了种植险、养殖险或森林险的承保机构，同一级可共享1个基层服务网点，按前2项累计扣分，扣完为止。 
乡镇农业保险办公室、村级农业保险服务点需提供乡镇以上人民政府或县级农业保险工作小组出具的机构设立文件、协议等相关证明复印件，并加盖证明出具单位公章，提供办公现场实景照片。   </t>
  </si>
  <si>
    <t>基层服务网点数量与承保规模、服务区域相匹配</t>
  </si>
  <si>
    <t xml:space="preserve">人员 配备    </t>
  </si>
  <si>
    <r>
      <rPr>
        <sz val="11"/>
        <color theme="1"/>
        <rFont val="仿宋_GB2312"/>
        <charset val="134"/>
      </rPr>
      <t>1、各承保机构</t>
    </r>
    <r>
      <rPr>
        <sz val="11"/>
        <color rgb="FF000000"/>
        <rFont val="仿宋_GB2312"/>
        <charset val="134"/>
      </rPr>
      <t>配备的农业保险专业服务人员要</t>
    </r>
    <r>
      <rPr>
        <sz val="11"/>
        <color theme="1"/>
        <rFont val="仿宋_GB2312"/>
        <charset val="134"/>
      </rPr>
      <t>与承保规模相匹配</t>
    </r>
    <r>
      <rPr>
        <sz val="11"/>
        <color rgb="FF000000"/>
        <rFont val="仿宋_GB2312"/>
        <charset val="134"/>
      </rPr>
      <t>。
2、种植险承保机构在开展业务的乡村两级必须有专兼职服务人员。
3、养殖险、森林险承保机构在开展业务的乡镇必须有专兼职人员。</t>
    </r>
  </si>
  <si>
    <r>
      <rPr>
        <sz val="11"/>
        <color theme="1"/>
        <rFont val="仿宋_GB2312"/>
        <charset val="134"/>
      </rPr>
      <t>1</t>
    </r>
    <r>
      <rPr>
        <sz val="11"/>
        <color rgb="FF000000"/>
        <rFont val="仿宋_GB2312"/>
        <charset val="134"/>
      </rPr>
      <t>、种植险、森林险承保机构配备的专兼职人员数量为200万元/人，少1人扣2分；种植险承保机构在开展业务的每个乡镇和村均必须各有1名以上专兼职人员，少1人，扣1分；扣完为止。
2、养殖险承保机构配备的专兼职人员数量为150万元/人，少1人，扣2分；在开展业务的每个乡镇必须有1名专兼职人员，少1人，扣1分；扣完为止。
3、同时承保了养殖险、种植险或森林险的承保机构，专兼职人员以150万元/人为标准，少1人，扣2分；在开展业务的每个乡镇和村必须各有1名专兼职人员，少1人，扣1分；扣完为止。
专兼职人员是指乡镇农业保险专（兼）干、村级协保员。需提供加盖承保机构公章的乡镇、村农业保险专（兼）干、协保员名单，并提供被评价年度12月31日前签订的委托代办协议，以及评价年度由乡镇政府、村支两委或县级农业保险工作小组出具的相关证明文件复印件并加盖证明出具单位公章。</t>
    </r>
  </si>
  <si>
    <t>农业保险专业服务人员与承保规模相匹配</t>
  </si>
  <si>
    <t xml:space="preserve">车辆配备   </t>
  </si>
  <si>
    <t>各承保机构必须配备与其承保规模相适应的农业保险工作车辆，用于保障农业保险工作的正常开展。</t>
  </si>
  <si>
    <t>各承保机构必须配备1台车辆，没有配备扣3分。
农业保险工作车辆要求喷有“三农服务”或“理赔查勘”类似字样，行驶证所有人为承保机构或其上级机构。需提供加盖承保机构省公司公章的农业保险工作车辆清单（含车牌号码、行驶证等信息，并附车辆照片和行驶证复印件）。如发现在不同地区重复使用同一台车辆信息，则认定为虚假，涉及的地区均评定为“不合格”。</t>
  </si>
  <si>
    <t>配备与其承保规模相适应的农业保险工作车辆</t>
  </si>
  <si>
    <t xml:space="preserve">信息平台   </t>
  </si>
  <si>
    <t>各承保机构必须按财政部门统一要求使用农业保险数据信息系统。要求传输及时，按时报送，数据信息正确。</t>
  </si>
  <si>
    <t>1、基础数据真实完整，每漏填1项扣0.2分。
2、数据及时录入，每月初3个工作日内报送，每迟报1个工作日扣0.2分。
以财政部门的记录为准。凡未在规定时间内报送资料（含日常工作任务），每延误1个工作日扣0.2分。出现数据不准确，每处扣0.5分，扣完为止。</t>
  </si>
  <si>
    <t>财政部门已提供农险系统数据表</t>
  </si>
  <si>
    <t xml:space="preserve">服务质量     </t>
  </si>
  <si>
    <t xml:space="preserve">承保部署   </t>
  </si>
  <si>
    <t>1、各承保机构每年初要拟定详细具体的承保计划方案。
2、每年要召开有乡村两级专兼职人员参加的业务布置会议。
3、承保工作安排科学合理。</t>
  </si>
  <si>
    <t>1、各承保机构没有承保方案的扣2分。
2、承保的品种、数量、保额、费率、农户保费收缴比例不符合农业保险政策规定和工作要求，每项扣1分。
3、未组织召开农业保险专题布置会扣2分。
按1-3项累计扣分，扣完为止。
需提供承保方案、承保工作安排、会议记录、照片或视频，并加盖承保机构公章。</t>
  </si>
  <si>
    <t xml:space="preserve">每年初已拟定详细具体的承保计划方案
</t>
  </si>
  <si>
    <t xml:space="preserve">承保任务          </t>
  </si>
  <si>
    <t>各承保机构必须按照财政部门下达的品种规模进行承保，确保按时按量完成任务。</t>
  </si>
  <si>
    <t>1、承保规模完成率100%的得满分，以5个百分点为一个档位，每降低一个档位，扣1.5分。
2、承保规模完成率80%以下的该项不得分。 
3、未经财政部门同意擅自超出规模的不得分。
4、未按财政部门规定的时限完成承保任务的，每延迟3个工作日扣0.5分。
该项以财政部门根据年初确定的方案和结算情况认定为准。确因某品种种养规模下降，经当地农业等相关职能部门证明的，不予扣分。</t>
  </si>
  <si>
    <t>承保规模完成率100%</t>
  </si>
  <si>
    <t xml:space="preserve">理赔规范      </t>
  </si>
  <si>
    <t>各承保机构要以公开竞争性遴选时提供的服务承诺为依据，按规定时限和方式受理报案、开展查勘、定损、理赔。</t>
  </si>
  <si>
    <t>1、未及时受理报案的每发现1次扣0.5分。
2、因不可抗力或重大灾害等原因难以及时到达的，应及时与报案人联系并说明原因，未向报案人说明情况的扣0.2分。
3、查勘未到现场的每发现1次扣0.5分。其中，采用新技术手段能完成远程查勘定损的可不扣分。
4、理赔不及时的每发现1次扣0.5分。
5、未通过转账支付到户的每发现1次扣0.5分。
按1-5项累计扣分，扣完为止。
评价单位通过查阅相关资料、电话抽查、走访农户等方式取得数据。大面积灾害未查勘到现场的、未通过转账支付到户的需出具书面材料说明理由，经农业、林业等职能部门签字证明并加盖公章。</t>
  </si>
  <si>
    <t>缺失承保收款及理赔支付的凭证</t>
  </si>
  <si>
    <t>理赔不及时</t>
  </si>
  <si>
    <t xml:space="preserve">存在赔款赔付不及时，未实行专户管理。
</t>
  </si>
  <si>
    <t xml:space="preserve">信息公示          </t>
  </si>
  <si>
    <t>各承保机构每年要在村级服务中心将本机构承保的投保人姓名、投保品种、数量集中公示1次，每年底要将理赔情况公示1次。各承保机构直接承保的大户在承保理赔后应现场公示。公示信息必须详细具体，公示时间不得少于5天。</t>
  </si>
  <si>
    <t>1、各承保机构公示每缺少1个村扣1分，每缺少1个品种扣0.5分。
2、公示内容每发现1起错误扣0.5分。
需提供承保机构在当地开展业务的所有行政村的公示照片。照片必须能够明确辨认承保机构、品种、投保人信息，并有公示栏全景及行政村名称标识同框照片，且照片须显示日期。</t>
  </si>
  <si>
    <t>未发现无公示情况</t>
  </si>
  <si>
    <t>服务效果</t>
  </si>
  <si>
    <t xml:space="preserve">理赔结案率       </t>
  </si>
  <si>
    <t>各承保机构必须大力提高理赔结案率，不得无故拖延时间。农业保险结案率=当年已决赔款/（当年已决赔款+期末未决赔款）。</t>
  </si>
  <si>
    <t>1、承保机构农业保险结案率100%为满分，以5个百分点为一个档位，每下降一个档位，扣3分。
2、结案率在85%以下的不计分。
需提供被评价年度会计报表“当年已决赔款、期末未决赔款”相关科目页面复印件并加盖承保机构公章，以及经权威部门（包括财政、保监、保险行业协会）认定的相关证明文件并加盖证明出具单位公章。</t>
  </si>
  <si>
    <t>理赔结案率100%</t>
  </si>
  <si>
    <t>理赔结案率？%</t>
  </si>
  <si>
    <t>简单赔付率</t>
  </si>
  <si>
    <t xml:space="preserve">各承保机构不得惜赔，做到应赔尽赔。农业保险简单赔付率=（已决赔款+未决赔款）/保费收入（不包括省级共保品种）。                                    </t>
  </si>
  <si>
    <t>简单赔付率以承保机构简单赔付率最高值为基准值，该承保机构得满分。其他承保机构按照下列公式计算：得分=其他承保机构简单赔付率/基准值×10分。
需提供承保机构被评价年度农业保险会计报表“已决赔款、未决赔款、保费收入”相关科目页面复印件并加盖承保机构公章，以及经权威部门（包括财政、保监、保险行业协会）认定的相关证明文件并加盖证明出具单位公章。</t>
  </si>
  <si>
    <t>简单赔付率为51.47%</t>
  </si>
  <si>
    <t>简单赔付率为73.67%</t>
  </si>
  <si>
    <t>简单赔付率为76.11%</t>
  </si>
  <si>
    <t>简单赔付率为62.72%</t>
  </si>
  <si>
    <t xml:space="preserve">农户满意度            </t>
  </si>
  <si>
    <t>各承保机构要提高农业保险服务质量，提高投保农户对农业保险满意度。</t>
  </si>
  <si>
    <t>1、投保农户满意度90%以上为满分，以5个百分点为一个档位，每下降一个档位，扣1分。
2、满意度在70%以下的不计分。投保农户满意度以财政部门现场或电话采集的数据为准。
调查问卷应包括承保是否合规、查勘是否到现场、理赔是否及时高效、承保和理赔信息是否进行公示、售后服务是否满意、是否及时开展客户回访等。每个承保机构的样本量必须在50个以上，同时承保多个品种的承保机构，样本应覆盖其承保的所有品种。</t>
  </si>
  <si>
    <t>农户对农业保险满意度为90%以上</t>
  </si>
  <si>
    <t xml:space="preserve">内控管理       </t>
  </si>
  <si>
    <t xml:space="preserve">政策宣传及人员培训             </t>
  </si>
  <si>
    <t>1、由承保规模最大的承保机构牵头组织各承保机构按承保规模比例筹资在县城醒目处树立2块以上大型宣传板（规格3m＊6m），全年宣传时间不得少于10个月。宣传板必须包括省、县监督电话。
2、各承保机构必须制作简单通俗易懂的农业保险宣传单发放至每个投保农户。
3、各承保机构必须将投保须知、承保流程、理赔流程、联系人、业务咨询电话和省县两级监督电话等信息张贴至乡镇、村委会等场所。
4、各承保机构每年要开展1次集中宣传活动。
5、每年组织专（兼）干、协保员培训2次及以上。</t>
  </si>
  <si>
    <t>1、未树立大型宣传板的各承保机构按承保规模比例共扣5分。
2、评价单位在每个乡镇分别抽查各个开展了农险业务的承保机构5个以上投保农户，投保农户不知晓农业保险政策的，每次扣0.5分；未发放宣传单每次扣0.5分。
3、各承保机构未将投保须知、承保流程、理赔流程、联系人、业务咨询电话和省县两级监督电话，以及各险种对应的承保机构名称、全国客服电话及区县服务电话等信息张贴至乡镇、村委会等场所，每少1个乡镇扣1分，每少1个村扣0.5分。
4、未开展集中宣传活动的承保机构扣2分。
5、未开展集中培训的，每缺少1次，扣1分。
本项得分以1-5项累计扣分后加总为最后得分。
宣传和培训以评价单位抽查及查阅活动或培训记录、签到表、课件、现场照片等佐证资料为准。</t>
  </si>
  <si>
    <t>已提供政策宣传及人员培训相关资料</t>
  </si>
  <si>
    <t>已提供政策宣传及人员培训相关资料；中华联合财险宣传手册印制的理赔规定与发布的政策要求不一致</t>
  </si>
  <si>
    <t xml:space="preserve">档案管理         </t>
  </si>
  <si>
    <t>1、各承保机构妥善管理农险承保、查勘、理赔档案，包括电子档案和纸质档案。
2、各承保机构承保、查勘、理赔档案完整、真实，档案中的各项资料完整、齐备，内容清晰、要素齐全。</t>
  </si>
  <si>
    <t>1、查看档案，档案信息不完整，每单扣0.5分。
2、档案信息出现错误，每单扣0.5分。扣完为止。</t>
  </si>
  <si>
    <t xml:space="preserve">
个别保单存在涂改情况，部分档案不全</t>
  </si>
  <si>
    <t xml:space="preserve">
存在档案资料证明材料不足或要素不全情况</t>
  </si>
  <si>
    <t xml:space="preserve">
个别保单存在涂改情况索；赔书保险期间与保险单保险期间不一致</t>
  </si>
  <si>
    <t>无被保险人电话号码</t>
  </si>
  <si>
    <t xml:space="preserve">资料报送           </t>
  </si>
  <si>
    <t>各承保机构按照要求及时报送有关农业保险的数据资料（包括但不限于报表、工作总结、资金申请），上报资料数据准确、真实，报送及时、资料齐全。</t>
  </si>
  <si>
    <t>1、各承保机构未在规定时间内报送资料，每延误1个工作日扣0.5分。
2、报送资料出现数据不准确，每处扣0.5分。
扣完为止。</t>
  </si>
  <si>
    <t>已按照要求及时报送有关农业保险的数据资料。</t>
  </si>
  <si>
    <t>得分</t>
  </si>
  <si>
    <t>加减分情况</t>
  </si>
  <si>
    <t xml:space="preserve">加分项                     </t>
  </si>
  <si>
    <t>1、 创新新品种、新技术和新模式。
2、 在新闻媒体正面报道农业保险。
3、 农业保险工作受到表彰。</t>
  </si>
  <si>
    <t>1、承保机构开展政策性农业保险新品种、新模式、运用查勘理赔新技术、新设备的，每项加2分。
2、承保机构在省级以上报刊、电视、广播等正面宣传报道农业保险的，每项加2分，本项加分不超过4分。
3、受到中央、省级农业保险职能部门表彰。每项加2分。
提供相关证明材料复印件，以及新技术、新设备应用证明复印件并加盖承保机构公章。</t>
  </si>
  <si>
    <t>扣分项</t>
  </si>
  <si>
    <t>1、 受到批评处罚。
2、 发生负面事件。</t>
  </si>
  <si>
    <t>1、受通报批评或处罚、约谈，每次扣2分。
2、发生上访事件或负面舆情，每项扣2分，扣完为止。
提供投诉电话接收信息记录及处理清单，以及银保监局、财政部门处罚、约谈相关文件并加盖承保机构公章。</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</si>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</sst>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1"/>
      <color theme="1"/>
      <name val="仿宋_GB2312"/>
      <charset val="134"/>
    </font>
    <font>
      <sz val="18"/>
      <color rgb="FF000000"/>
      <name val="方正小标宋_GBK"/>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0" fillId="0" borderId="0" xfId="0" applyFill="1">
      <alignment vertical="center"/>
    </xf>
    <xf numFmtId="176" fontId="0" fillId="0" borderId="0" xfId="0" applyNumberFormat="1" applyFill="1" applyAlignment="1">
      <alignment horizontal="center" vertical="center"/>
    </xf>
    <xf numFmtId="0" fontId="0" fillId="0" borderId="0" xfId="0" applyFill="1" applyAlignment="1">
      <alignment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1" xfId="0" applyNumberFormat="1" applyFont="1" applyFill="1" applyBorder="1" applyAlignment="1">
      <alignment vertical="center" wrapText="1"/>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workbookViewId="0">
      <pane ySplit="2" topLeftCell="A15" activePane="bottomLeft" state="frozen"/>
      <selection/>
      <selection pane="bottomLeft" activeCell="A1" sqref="$A1:$XFD2"/>
    </sheetView>
  </sheetViews>
  <sheetFormatPr defaultColWidth="8.73076923076923" defaultRowHeight="16.8"/>
  <cols>
    <col min="1" max="1" width="3.04807692307692" style="3" customWidth="1"/>
    <col min="2" max="3" width="6.25" style="3" customWidth="1"/>
    <col min="4" max="4" width="5.125" style="3" customWidth="1"/>
    <col min="5" max="5" width="28.2115384615385" style="3" customWidth="1"/>
    <col min="6" max="6" width="53.8461538461538" style="3" customWidth="1"/>
    <col min="7" max="7" width="7.52884615384615" style="4" customWidth="1"/>
    <col min="8" max="8" width="15.2211538461538" style="5" customWidth="1"/>
    <col min="9" max="9" width="7.52884615384615" style="4" customWidth="1"/>
    <col min="10" max="10" width="15.2211538461538" style="5" customWidth="1"/>
    <col min="11" max="11" width="7.52884615384615" style="4" customWidth="1"/>
    <col min="12" max="12" width="15.2211538461538" style="5" customWidth="1"/>
    <col min="13" max="13" width="7.52884615384615" style="4" customWidth="1"/>
    <col min="14" max="14" width="15.2211538461538" style="5" customWidth="1"/>
    <col min="15" max="15" width="15.0769230769231" style="3"/>
    <col min="16" max="16384" width="8.73076923076923" style="3"/>
  </cols>
  <sheetData>
    <row r="1" ht="26" spans="1:14">
      <c r="A1" s="6" t="s">
        <v>0</v>
      </c>
      <c r="B1" s="6"/>
      <c r="C1" s="6"/>
      <c r="D1" s="6"/>
      <c r="E1" s="6"/>
      <c r="F1" s="6"/>
      <c r="G1" s="6"/>
      <c r="H1" s="6"/>
      <c r="I1" s="6"/>
      <c r="J1" s="6"/>
      <c r="K1" s="6"/>
      <c r="L1" s="6"/>
      <c r="M1" s="6"/>
      <c r="N1" s="6"/>
    </row>
    <row r="2" s="1" customFormat="1" ht="51" spans="1:14">
      <c r="A2" s="7" t="s">
        <v>1</v>
      </c>
      <c r="B2" s="7" t="s">
        <v>2</v>
      </c>
      <c r="C2" s="7" t="s">
        <v>3</v>
      </c>
      <c r="D2" s="7" t="s">
        <v>4</v>
      </c>
      <c r="E2" s="7" t="s">
        <v>5</v>
      </c>
      <c r="F2" s="7" t="s">
        <v>6</v>
      </c>
      <c r="G2" s="12" t="s">
        <v>7</v>
      </c>
      <c r="H2" s="7" t="s">
        <v>8</v>
      </c>
      <c r="I2" s="15" t="s">
        <v>9</v>
      </c>
      <c r="J2" s="7" t="s">
        <v>8</v>
      </c>
      <c r="K2" s="12" t="s">
        <v>10</v>
      </c>
      <c r="L2" s="7" t="s">
        <v>8</v>
      </c>
      <c r="M2" s="12" t="s">
        <v>11</v>
      </c>
      <c r="N2" s="7" t="s">
        <v>8</v>
      </c>
    </row>
    <row r="3" s="1" customFormat="1" ht="185" spans="1:15">
      <c r="A3" s="8">
        <v>1</v>
      </c>
      <c r="B3" s="7" t="s">
        <v>12</v>
      </c>
      <c r="C3" s="7" t="s">
        <v>13</v>
      </c>
      <c r="D3" s="7">
        <v>6</v>
      </c>
      <c r="E3" s="13" t="s">
        <v>14</v>
      </c>
      <c r="F3" s="13" t="s">
        <v>15</v>
      </c>
      <c r="G3" s="12">
        <v>6</v>
      </c>
      <c r="H3" s="14" t="s">
        <v>16</v>
      </c>
      <c r="I3" s="12">
        <v>6</v>
      </c>
      <c r="J3" s="14" t="s">
        <v>16</v>
      </c>
      <c r="K3" s="25">
        <v>6</v>
      </c>
      <c r="L3" s="14" t="s">
        <v>16</v>
      </c>
      <c r="M3" s="25">
        <v>6</v>
      </c>
      <c r="N3" s="14" t="s">
        <v>16</v>
      </c>
      <c r="O3" s="1">
        <f>D3-I3</f>
        <v>0</v>
      </c>
    </row>
    <row r="4" s="1" customFormat="1" ht="286" spans="1:15">
      <c r="A4" s="8">
        <v>2</v>
      </c>
      <c r="B4" s="7"/>
      <c r="C4" s="7" t="s">
        <v>17</v>
      </c>
      <c r="D4" s="7">
        <v>8</v>
      </c>
      <c r="E4" s="13" t="s">
        <v>18</v>
      </c>
      <c r="F4" s="13" t="s">
        <v>19</v>
      </c>
      <c r="G4" s="15">
        <v>8</v>
      </c>
      <c r="H4" s="14" t="s">
        <v>20</v>
      </c>
      <c r="I4" s="25">
        <v>8</v>
      </c>
      <c r="J4" s="14" t="s">
        <v>20</v>
      </c>
      <c r="K4" s="25">
        <v>8</v>
      </c>
      <c r="L4" s="14" t="s">
        <v>20</v>
      </c>
      <c r="M4" s="25">
        <v>8</v>
      </c>
      <c r="N4" s="14" t="s">
        <v>20</v>
      </c>
      <c r="O4" s="1">
        <f t="shared" ref="O4:O20" si="0">D4-I4</f>
        <v>0</v>
      </c>
    </row>
    <row r="5" s="1" customFormat="1" ht="118" spans="1:15">
      <c r="A5" s="8">
        <v>3</v>
      </c>
      <c r="B5" s="7"/>
      <c r="C5" s="7" t="s">
        <v>21</v>
      </c>
      <c r="D5" s="7">
        <v>3</v>
      </c>
      <c r="E5" s="16" t="s">
        <v>22</v>
      </c>
      <c r="F5" s="17" t="s">
        <v>23</v>
      </c>
      <c r="G5" s="15">
        <v>3</v>
      </c>
      <c r="H5" s="14" t="s">
        <v>24</v>
      </c>
      <c r="I5" s="25">
        <v>3</v>
      </c>
      <c r="J5" s="14" t="s">
        <v>24</v>
      </c>
      <c r="K5" s="25">
        <v>3</v>
      </c>
      <c r="L5" s="14" t="s">
        <v>24</v>
      </c>
      <c r="M5" s="25">
        <v>3</v>
      </c>
      <c r="N5" s="14" t="s">
        <v>24</v>
      </c>
      <c r="O5" s="1">
        <f t="shared" si="0"/>
        <v>0</v>
      </c>
    </row>
    <row r="6" s="1" customFormat="1" ht="101" spans="1:15">
      <c r="A6" s="8">
        <v>4</v>
      </c>
      <c r="B6" s="7" t="s">
        <v>12</v>
      </c>
      <c r="C6" s="7" t="s">
        <v>25</v>
      </c>
      <c r="D6" s="7">
        <v>5</v>
      </c>
      <c r="E6" s="13" t="s">
        <v>26</v>
      </c>
      <c r="F6" s="13" t="s">
        <v>27</v>
      </c>
      <c r="G6" s="12">
        <v>5</v>
      </c>
      <c r="H6" s="14" t="s">
        <v>28</v>
      </c>
      <c r="I6" s="25">
        <v>5</v>
      </c>
      <c r="J6" s="14" t="s">
        <v>28</v>
      </c>
      <c r="K6" s="25">
        <v>5</v>
      </c>
      <c r="L6" s="14" t="s">
        <v>28</v>
      </c>
      <c r="M6" s="25">
        <v>5</v>
      </c>
      <c r="N6" s="14" t="s">
        <v>28</v>
      </c>
      <c r="O6" s="1">
        <f t="shared" si="0"/>
        <v>0</v>
      </c>
    </row>
    <row r="7" s="1" customFormat="1" ht="118" spans="1:15">
      <c r="A7" s="8">
        <v>5</v>
      </c>
      <c r="B7" s="7" t="s">
        <v>29</v>
      </c>
      <c r="C7" s="7" t="s">
        <v>30</v>
      </c>
      <c r="D7" s="7">
        <v>5</v>
      </c>
      <c r="E7" s="13" t="s">
        <v>31</v>
      </c>
      <c r="F7" s="13" t="s">
        <v>32</v>
      </c>
      <c r="G7" s="12">
        <v>5</v>
      </c>
      <c r="H7" s="13" t="s">
        <v>33</v>
      </c>
      <c r="I7" s="25">
        <v>5</v>
      </c>
      <c r="J7" s="13" t="s">
        <v>33</v>
      </c>
      <c r="K7" s="25">
        <v>5</v>
      </c>
      <c r="L7" s="13" t="s">
        <v>33</v>
      </c>
      <c r="M7" s="25">
        <v>5</v>
      </c>
      <c r="N7" s="13" t="s">
        <v>33</v>
      </c>
      <c r="O7" s="1">
        <f t="shared" si="0"/>
        <v>0</v>
      </c>
    </row>
    <row r="8" s="1" customFormat="1" ht="152" spans="1:15">
      <c r="A8" s="8">
        <v>6</v>
      </c>
      <c r="B8" s="7"/>
      <c r="C8" s="7" t="s">
        <v>34</v>
      </c>
      <c r="D8" s="7">
        <v>6</v>
      </c>
      <c r="E8" s="13" t="s">
        <v>35</v>
      </c>
      <c r="F8" s="13" t="s">
        <v>36</v>
      </c>
      <c r="G8" s="12">
        <v>6</v>
      </c>
      <c r="H8" s="14" t="s">
        <v>37</v>
      </c>
      <c r="I8" s="25">
        <v>6</v>
      </c>
      <c r="J8" s="14" t="s">
        <v>37</v>
      </c>
      <c r="K8" s="25">
        <v>6</v>
      </c>
      <c r="L8" s="14" t="s">
        <v>37</v>
      </c>
      <c r="M8" s="25">
        <v>6</v>
      </c>
      <c r="N8" s="14" t="s">
        <v>37</v>
      </c>
      <c r="O8" s="1">
        <f t="shared" si="0"/>
        <v>0</v>
      </c>
    </row>
    <row r="9" s="2" customFormat="1" ht="219" spans="1:15">
      <c r="A9" s="9">
        <v>7</v>
      </c>
      <c r="B9" s="10"/>
      <c r="C9" s="10" t="s">
        <v>38</v>
      </c>
      <c r="D9" s="10">
        <v>12</v>
      </c>
      <c r="E9" s="18" t="s">
        <v>39</v>
      </c>
      <c r="F9" s="18" t="s">
        <v>40</v>
      </c>
      <c r="G9" s="19">
        <v>9.5</v>
      </c>
      <c r="H9" s="20" t="s">
        <v>41</v>
      </c>
      <c r="I9" s="26">
        <v>6.5</v>
      </c>
      <c r="J9" s="20" t="s">
        <v>42</v>
      </c>
      <c r="K9" s="26">
        <v>5</v>
      </c>
      <c r="L9" s="20" t="s">
        <v>42</v>
      </c>
      <c r="M9" s="26">
        <v>10.5</v>
      </c>
      <c r="N9" s="20" t="s">
        <v>43</v>
      </c>
      <c r="O9" s="1">
        <f t="shared" si="0"/>
        <v>5.5</v>
      </c>
    </row>
    <row r="10" s="1" customFormat="1" ht="152" spans="1:15">
      <c r="A10" s="8">
        <v>8</v>
      </c>
      <c r="B10" s="7" t="s">
        <v>29</v>
      </c>
      <c r="C10" s="7" t="s">
        <v>44</v>
      </c>
      <c r="D10" s="7">
        <v>10</v>
      </c>
      <c r="E10" s="13" t="s">
        <v>45</v>
      </c>
      <c r="F10" s="13" t="s">
        <v>46</v>
      </c>
      <c r="G10" s="15">
        <v>10</v>
      </c>
      <c r="H10" s="14" t="s">
        <v>47</v>
      </c>
      <c r="I10" s="15">
        <v>10</v>
      </c>
      <c r="J10" s="14" t="s">
        <v>47</v>
      </c>
      <c r="K10" s="15">
        <v>10</v>
      </c>
      <c r="L10" s="14" t="s">
        <v>47</v>
      </c>
      <c r="M10" s="15">
        <v>10</v>
      </c>
      <c r="N10" s="14" t="s">
        <v>47</v>
      </c>
      <c r="O10" s="1">
        <f t="shared" si="0"/>
        <v>0</v>
      </c>
    </row>
    <row r="11" s="1" customFormat="1" ht="118" spans="1:15">
      <c r="A11" s="8">
        <v>9</v>
      </c>
      <c r="B11" s="11" t="s">
        <v>48</v>
      </c>
      <c r="C11" s="7" t="s">
        <v>49</v>
      </c>
      <c r="D11" s="7">
        <v>10</v>
      </c>
      <c r="E11" s="13" t="s">
        <v>50</v>
      </c>
      <c r="F11" s="13" t="s">
        <v>51</v>
      </c>
      <c r="G11" s="12">
        <v>10</v>
      </c>
      <c r="H11" s="14" t="s">
        <v>52</v>
      </c>
      <c r="I11" s="25">
        <v>10</v>
      </c>
      <c r="J11" s="14" t="s">
        <v>52</v>
      </c>
      <c r="K11" s="25">
        <v>10</v>
      </c>
      <c r="L11" s="14" t="s">
        <v>52</v>
      </c>
      <c r="M11" s="25"/>
      <c r="N11" s="14" t="s">
        <v>53</v>
      </c>
      <c r="O11" s="1">
        <f t="shared" si="0"/>
        <v>0</v>
      </c>
    </row>
    <row r="12" s="1" customFormat="1" ht="135" spans="1:15">
      <c r="A12" s="8">
        <v>10</v>
      </c>
      <c r="B12" s="11"/>
      <c r="C12" s="7" t="s">
        <v>54</v>
      </c>
      <c r="D12" s="7">
        <v>10</v>
      </c>
      <c r="E12" s="17" t="s">
        <v>55</v>
      </c>
      <c r="F12" s="17" t="s">
        <v>56</v>
      </c>
      <c r="G12" s="12">
        <f>51.47/76.11*10</f>
        <v>6.76258047562738</v>
      </c>
      <c r="H12" s="14" t="s">
        <v>57</v>
      </c>
      <c r="I12" s="25">
        <f>73.67/76.11*10</f>
        <v>9.6794113782683</v>
      </c>
      <c r="J12" s="14" t="s">
        <v>58</v>
      </c>
      <c r="K12" s="25">
        <v>10</v>
      </c>
      <c r="L12" s="14" t="s">
        <v>59</v>
      </c>
      <c r="M12" s="25">
        <f>62.72/76.11*10</f>
        <v>8.24070424385757</v>
      </c>
      <c r="N12" s="14" t="s">
        <v>60</v>
      </c>
      <c r="O12" s="1">
        <f t="shared" si="0"/>
        <v>0.3205886217317</v>
      </c>
    </row>
    <row r="13" s="1" customFormat="1" ht="152" spans="1:15">
      <c r="A13" s="8">
        <v>11</v>
      </c>
      <c r="B13" s="11"/>
      <c r="C13" s="7" t="s">
        <v>61</v>
      </c>
      <c r="D13" s="7">
        <v>5</v>
      </c>
      <c r="E13" s="13" t="s">
        <v>62</v>
      </c>
      <c r="F13" s="13" t="s">
        <v>63</v>
      </c>
      <c r="G13" s="12">
        <v>5</v>
      </c>
      <c r="H13" s="14" t="s">
        <v>64</v>
      </c>
      <c r="I13" s="25">
        <v>5</v>
      </c>
      <c r="J13" s="14" t="s">
        <v>64</v>
      </c>
      <c r="K13" s="25">
        <v>4</v>
      </c>
      <c r="L13" s="14" t="s">
        <v>64</v>
      </c>
      <c r="M13" s="25">
        <v>5</v>
      </c>
      <c r="N13" s="14" t="s">
        <v>64</v>
      </c>
      <c r="O13" s="1">
        <f t="shared" si="0"/>
        <v>0</v>
      </c>
    </row>
    <row r="14" s="1" customFormat="1" ht="336" spans="1:15">
      <c r="A14" s="8">
        <v>12</v>
      </c>
      <c r="B14" s="7" t="s">
        <v>65</v>
      </c>
      <c r="C14" s="7" t="s">
        <v>66</v>
      </c>
      <c r="D14" s="7">
        <v>10</v>
      </c>
      <c r="E14" s="21" t="s">
        <v>67</v>
      </c>
      <c r="F14" s="21" t="s">
        <v>68</v>
      </c>
      <c r="G14" s="12">
        <v>10</v>
      </c>
      <c r="H14" s="14" t="s">
        <v>69</v>
      </c>
      <c r="I14" s="12">
        <v>10</v>
      </c>
      <c r="J14" s="14" t="s">
        <v>69</v>
      </c>
      <c r="K14" s="12">
        <v>10</v>
      </c>
      <c r="L14" s="14" t="s">
        <v>69</v>
      </c>
      <c r="M14" s="12">
        <v>9.5</v>
      </c>
      <c r="N14" s="14" t="s">
        <v>70</v>
      </c>
      <c r="O14" s="1">
        <f t="shared" si="0"/>
        <v>0</v>
      </c>
    </row>
    <row r="15" s="1" customFormat="1" ht="118" spans="1:15">
      <c r="A15" s="8">
        <v>13</v>
      </c>
      <c r="B15" s="7"/>
      <c r="C15" s="7" t="s">
        <v>71</v>
      </c>
      <c r="D15" s="7">
        <v>5</v>
      </c>
      <c r="E15" s="13" t="s">
        <v>72</v>
      </c>
      <c r="F15" s="13" t="s">
        <v>73</v>
      </c>
      <c r="G15" s="12">
        <v>2</v>
      </c>
      <c r="H15" s="22" t="s">
        <v>74</v>
      </c>
      <c r="I15" s="25">
        <v>1.5</v>
      </c>
      <c r="J15" s="22" t="s">
        <v>75</v>
      </c>
      <c r="K15" s="25">
        <v>1</v>
      </c>
      <c r="L15" s="22" t="s">
        <v>76</v>
      </c>
      <c r="M15" s="25">
        <v>4.5</v>
      </c>
      <c r="N15" s="22" t="s">
        <v>77</v>
      </c>
      <c r="O15" s="1">
        <f t="shared" si="0"/>
        <v>3.5</v>
      </c>
    </row>
    <row r="16" s="1" customFormat="1" ht="101" spans="1:15">
      <c r="A16" s="8">
        <v>14</v>
      </c>
      <c r="B16" s="7"/>
      <c r="C16" s="7" t="s">
        <v>78</v>
      </c>
      <c r="D16" s="7">
        <v>5</v>
      </c>
      <c r="E16" s="13" t="s">
        <v>79</v>
      </c>
      <c r="F16" s="21" t="s">
        <v>80</v>
      </c>
      <c r="G16" s="12">
        <v>5</v>
      </c>
      <c r="H16" s="14" t="s">
        <v>81</v>
      </c>
      <c r="I16" s="25">
        <v>5</v>
      </c>
      <c r="J16" s="14" t="s">
        <v>81</v>
      </c>
      <c r="K16" s="25">
        <v>5</v>
      </c>
      <c r="L16" s="14" t="s">
        <v>81</v>
      </c>
      <c r="M16" s="25">
        <v>5</v>
      </c>
      <c r="N16" s="14" t="s">
        <v>81</v>
      </c>
      <c r="O16" s="1">
        <f t="shared" si="0"/>
        <v>0</v>
      </c>
    </row>
    <row r="17" s="1" customFormat="1" spans="1:15">
      <c r="A17" s="8" t="s">
        <v>82</v>
      </c>
      <c r="B17" s="8"/>
      <c r="C17" s="8"/>
      <c r="D17" s="8"/>
      <c r="E17" s="23"/>
      <c r="F17" s="23"/>
      <c r="G17" s="24">
        <f>SUM(G3:G16)</f>
        <v>91.2625804756274</v>
      </c>
      <c r="H17" s="8"/>
      <c r="I17" s="24">
        <f t="shared" ref="H17:N17" si="1">SUM(I3:I16)</f>
        <v>90.6794113782683</v>
      </c>
      <c r="J17" s="8"/>
      <c r="K17" s="24">
        <f t="shared" si="1"/>
        <v>88</v>
      </c>
      <c r="L17" s="8"/>
      <c r="M17" s="24">
        <f t="shared" si="1"/>
        <v>85.7407042438576</v>
      </c>
      <c r="N17" s="8"/>
      <c r="O17" s="1">
        <f t="shared" si="0"/>
        <v>-90.6794113782683</v>
      </c>
    </row>
    <row r="18" s="1" customFormat="1" ht="135" spans="1:15">
      <c r="A18" s="8">
        <v>15</v>
      </c>
      <c r="B18" s="7" t="s">
        <v>83</v>
      </c>
      <c r="C18" s="7" t="s">
        <v>84</v>
      </c>
      <c r="D18" s="7">
        <v>10</v>
      </c>
      <c r="E18" s="21" t="s">
        <v>85</v>
      </c>
      <c r="F18" s="21" t="s">
        <v>86</v>
      </c>
      <c r="G18" s="12"/>
      <c r="H18" s="14"/>
      <c r="I18" s="25"/>
      <c r="J18" s="14"/>
      <c r="K18" s="25"/>
      <c r="L18" s="14"/>
      <c r="M18" s="25"/>
      <c r="N18" s="14"/>
      <c r="O18" s="1">
        <f t="shared" si="0"/>
        <v>10</v>
      </c>
    </row>
    <row r="19" s="1" customFormat="1" ht="68" spans="1:15">
      <c r="A19" s="8">
        <v>16</v>
      </c>
      <c r="B19" s="7"/>
      <c r="C19" s="7" t="s">
        <v>87</v>
      </c>
      <c r="D19" s="7">
        <v>10</v>
      </c>
      <c r="E19" s="21" t="s">
        <v>88</v>
      </c>
      <c r="F19" s="21" t="s">
        <v>89</v>
      </c>
      <c r="G19" s="12"/>
      <c r="H19" s="14"/>
      <c r="I19" s="25"/>
      <c r="J19" s="14"/>
      <c r="K19" s="25"/>
      <c r="L19" s="14"/>
      <c r="M19" s="25"/>
      <c r="N19" s="14"/>
      <c r="O19" s="1">
        <f t="shared" si="0"/>
        <v>10</v>
      </c>
    </row>
    <row r="20" s="1" customFormat="1" spans="1:15">
      <c r="A20" s="8" t="s">
        <v>90</v>
      </c>
      <c r="B20" s="8"/>
      <c r="C20" s="8"/>
      <c r="D20" s="8"/>
      <c r="E20" s="23"/>
      <c r="F20" s="23"/>
      <c r="G20" s="24">
        <f>G17+G18-G19</f>
        <v>91.2625804756274</v>
      </c>
      <c r="H20" s="8"/>
      <c r="I20" s="24">
        <f t="shared" ref="H20:N20" si="2">I17+I18-I19</f>
        <v>90.6794113782683</v>
      </c>
      <c r="J20" s="8"/>
      <c r="K20" s="24">
        <f t="shared" si="2"/>
        <v>88</v>
      </c>
      <c r="L20" s="8"/>
      <c r="M20" s="24">
        <f t="shared" si="2"/>
        <v>85.7407042438576</v>
      </c>
      <c r="N20" s="8"/>
      <c r="O20" s="1">
        <f t="shared" si="0"/>
        <v>-90.6794113782683</v>
      </c>
    </row>
  </sheetData>
  <mergeCells count="8">
    <mergeCell ref="A1:N1"/>
    <mergeCell ref="A17:D17"/>
    <mergeCell ref="A20:D20"/>
    <mergeCell ref="B3:B5"/>
    <mergeCell ref="B7:B9"/>
    <mergeCell ref="B11:B13"/>
    <mergeCell ref="B14:B16"/>
    <mergeCell ref="B18:B19"/>
  </mergeCells>
  <pageMargins left="0.275" right="0.0388888888888889" top="0.590277777777778" bottom="0.590277777777778" header="0.550694444444444" footer="0.354166666666667"/>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30597</dc:creator>
  <cp:lastModifiedBy>超级会员</cp:lastModifiedBy>
  <dcterms:created xsi:type="dcterms:W3CDTF">2023-06-14T10:00:00Z</dcterms:created>
  <dcterms:modified xsi:type="dcterms:W3CDTF">2023-12-14T16:32:16Z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2F13FAA4A632B4122F233D6578F6BBD2_43</vt:lpwstr>
  </property>
  <property fmtid="{D5CDD505-2E9C-101B-9397-08002B2CF9AE}" pid="3" name="KSOProductBuildVer">
    <vt:lpwstr>2052-6.4.0.8550</vt:lpwstr>
  </property>
</Properties>
</file>